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05" documentId="13_ncr:1_{F6CB121F-512D-4AA6-A0C1-0FB36C537598}" xr6:coauthVersionLast="47" xr6:coauthVersionMax="47" xr10:uidLastSave="{E7A7511A-3E6C-4433-84B9-7CD49466EC0E}"/>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L7" i="4"/>
  <c r="I4" i="4"/>
  <c r="J4" i="4"/>
  <c r="I5" i="4"/>
  <c r="J5" i="4"/>
  <c r="I6" i="4"/>
  <c r="J6" i="4"/>
  <c r="I7" i="4"/>
  <c r="J7" i="4"/>
  <c r="I8" i="4"/>
  <c r="J8" i="4"/>
  <c r="I9" i="4"/>
  <c r="J9"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<sst xmlns="http://schemas.openxmlformats.org/spreadsheetml/2006/main" count="179035" uniqueCount="39111">
  <si>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</si>
  <si>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</si>
  <si>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</si>
  <si>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</si>
  <si>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</si>
  <si>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</si>
  <si>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</si>
  <si>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</si>
  <si>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</si>
  <si>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</si>
  <si>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</si>
  <si>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</si>
  <si>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</si>
  <si>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</si>
  <si>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</si>
  <si>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</si>
  <si>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</si>
  <si>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</si>
  <si>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</si>
  <si>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</si>
  <si>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</si>
  <si>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</si>
  <si>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</si>
  <si>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</si>
  <si>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</si>
  <si>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</si>
  <si>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</si>
  <si>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</si>
  <si>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</si>
  <si>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</si>
  <si>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</si>
  <si>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</si>
  <si>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</si>
  <si>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</si>
  <si>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</si>
  <si>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</si>
  <si>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</si>
  <si>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</si>
  <si>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</si>
  <si>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</si>
  <si>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</si>
  <si>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</si>
  <si>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</si>
  <si>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</si>
  <si>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</si>
  <si>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</si>
  <si>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</si>
  <si>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</si>
  <si>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</si>
  <si>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</si>
  <si>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</si>
  <si>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</si>
  <si>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</si>
  <si>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</si>
  <si>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</si>
  <si>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</si>
  <si>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</si>
  <si>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</si>
  <si>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</si>
  <si>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</si>
  <si>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</si>
  <si>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</si>
  <si>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</si>
  <si>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</si>
  <si>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</si>
  <si>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</si>
  <si>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</si>
  <si>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</si>
  <si>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</si>
  <si>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</si>
  <si>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</si>
  <si>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</si>
  <si>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</si>
  <si>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</si>
  <si>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</si>
  <si>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</si>
  <si>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</si>
  <si>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</si>
  <si>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</si>
  <si>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</si>
  <si>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</si>
  <si>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</si>
  <si>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</si>
  <si>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</si>
  <si>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</si>
  <si>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</si>
  <si>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</si>
  <si>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</si>
  <si>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</si>
  <si>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</si>
  <si>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</si>
  <si>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</si>
  <si>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</si>
  <si>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</si>
  <si>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</si>
  <si>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</si>
  <si>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</si>
  <si>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</si>
  <si>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</si>
  <si>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</si>
  <si>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</si>
  <si>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</si>
  <si>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</si>
  <si>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</si>
  <si>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</si>
  <si>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</si>
  <si>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</si>
  <si>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</si>
  <si>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</si>
  <si>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</si>
  <si>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</si>
  <si>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</si>
  <si>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</si>
  <si>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</si>
  <si>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</si>
  <si>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</si>
  <si>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</si>
  <si>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</si>
  <si>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</si>
  <si>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</si>
  <si>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</si>
  <si>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</si>
  <si>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</si>
  <si>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</si>
  <si>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</si>
  <si>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</si>
  <si>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</si>
  <si>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</si>
  <si>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</si>
  <si>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</si>
  <si>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</si>
  <si>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</si>
  <si>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</si>
  <si>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</si>
  <si>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</si>
  <si>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</si>
  <si>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</si>
  <si>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</si>
  <si>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</si>
  <si>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</si>
  <si>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</si>
  <si>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</si>
  <si>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</si>
  <si>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</si>
  <si>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</si>
  <si>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</si>
  <si>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</si>
  <si>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</si>
  <si>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</si>
  <si>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</si>
  <si>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</si>
  <si>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</si>
  <si>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</si>
  <si>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</si>
  <si>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</si>
  <si>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</si>
  <si>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</si>
  <si>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</si>
  <si>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</si>
  <si>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</si>
  <si>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</si>
  <si>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</si>
  <si>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</si>
  <si>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</si>
  <si>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</si>
  <si>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</si>
  <si>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</si>
  <si>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</si>
  <si>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</si>
  <si>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</si>
  <si>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</si>
  <si>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</si>
  <si>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</si>
  <si>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</si>
  <si>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</si>
  <si>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</si>
  <si>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</si>
  <si>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</si>
  <si>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</si>
  <si>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</si>
  <si>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</si>
  <si>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</si>
  <si>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</si>
  <si>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</si>
  <si>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</si>
  <si>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</si>
  <si>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</si>
  <si>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</si>
  <si>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</si>
  <si>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</si>
  <si>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</si>
  <si>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</si>
  <si>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</si>
  <si>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</si>
  <si>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</si>
  <si>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</si>
  <si>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</si>
  <si>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</si>
  <si>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</si>
  <si>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</si>
  <si>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</si>
  <si>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</si>
  <si>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</si>
  <si>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</si>
  <si>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</si>
  <si>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</si>
  <si>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</si>
  <si>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</si>
  <si>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</si>
  <si>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</si>
  <si>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</si>
  <si>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</si>
  <si>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</si>
  <si>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</si>
  <si>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</si>
  <si>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</si>
  <si>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</si>
  <si>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</si>
  <si>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</si>
  <si>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</si>
  <si>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</si>
  <si>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</si>
  <si>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</si>
  <si>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</si>
  <si>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</si>
  <si>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</si>
  <si>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</si>
  <si>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</si>
  <si>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</si>
  <si>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</si>
  <si>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</si>
  <si>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</si>
  <si>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</si>
  <si>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</si>
  <si>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</si>
  <si>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</si>
  <si>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</si>
  <si>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</si>
  <si>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</si>
  <si>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</si>
  <si>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</si>
  <si>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</si>
  <si>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</si>
  <si>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</si>
  <si>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</si>
  <si>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</si>
  <si>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</si>
  <si>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</si>
  <si>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</si>
  <si>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</si>
  <si>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</si>
  <si>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</si>
  <si>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</si>
  <si>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</si>
  <si>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</si>
  <si>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</si>
  <si>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</si>
  <si>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</si>
  <si>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</si>
  <si>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</si>
  <si>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</si>
  <si>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</si>
  <si>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</si>
  <si>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</si>
  <si>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</si>
  <si>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</si>
  <si>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</si>
  <si>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</si>
  <si>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</si>
  <si>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</si>
  <si>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</si>
  <si>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</si>
  <si>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</si>
  <si>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</si>
  <si>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</si>
  <si>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</si>
  <si>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</si>
  <si>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</si>
  <si>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</si>
  <si>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</si>
  <si>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</si>
  <si>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</si>
  <si>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</si>
  <si>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</si>
  <si>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</si>
  <si>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</si>
  <si>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</si>
  <si>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</si>
  <si>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</si>
  <si>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</si>
  <si>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</si>
  <si>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</si>
  <si>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</si>
  <si>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</si>
  <si>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</si>
  <si>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</si>
  <si>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</si>
  <si>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</si>
  <si>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</si>
  <si>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</si>
  <si>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</si>
  <si>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</si>
  <si>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</si>
  <si>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</si>
  <si>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</si>
  <si>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</si>
  <si>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</si>
  <si>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</si>
  <si>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</si>
  <si>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</si>
  <si>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</si>
  <si>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</si>
  <si>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</si>
  <si>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</si>
  <si>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</si>
  <si>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</si>
  <si>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</si>
  <si>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</si>
  <si>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</si>
  <si>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</si>
  <si>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</si>
  <si>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</si>
  <si>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</si>
  <si>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</si>
  <si>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</si>
  <si>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</si>
  <si>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</si>
  <si>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</si>
  <si>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</si>
  <si>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</si>
  <si>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</si>
  <si>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</si>
  <si>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</si>
  <si>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</si>
  <si>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</si>
  <si>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</si>
  <si>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</si>
  <si>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</si>
  <si>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</si>
  <si>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</si>
  <si>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</si>
  <si>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</si>
  <si>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</si>
  <si>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</si>
  <si>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</si>
  <si>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</si>
  <si>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</si>
  <si>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</si>
  <si>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</si>
  <si>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</si>
  <si>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</si>
  <si>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</si>
  <si>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</si>
  <si>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</si>
  <si>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</si>
  <si>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</si>
  <si>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</si>
  <si>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</si>
  <si>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</si>
  <si>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</si>
  <si>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</si>
  <si>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</si>
  <si>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</si>
  <si>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</si>
  <si>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</si>
  <si>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</si>
  <si>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</si>
  <si>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</si>
  <si>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</si>
  <si>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</si>
  <si>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</si>
  <si>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</si>
  <si>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</si>
  <si>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</si>
  <si>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</si>
  <si>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</si>
  <si>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</si>
  <si>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</si>
  <si>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</si>
  <si>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</si>
  <si>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</si>
  <si>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</si>
  <si>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</si>
  <si>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</si>
  <si>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</si>
  <si>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</si>
  <si>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</si>
  <si>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</si>
  <si>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</si>
  <si>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</si>
  <si>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</si>
  <si>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</si>
  <si>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</si>
  <si>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</si>
  <si>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</si>
  <si>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</si>
  <si>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</si>
  <si>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</si>
  <si>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</si>
  <si>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</si>
  <si>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</si>
  <si>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</si>
  <si>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</si>
  <si>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</si>
  <si>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</si>
  <si>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</si>
  <si>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</si>
  <si>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</si>
  <si>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</si>
  <si>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</si>
  <si>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</si>
  <si>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</si>
  <si>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</si>
  <si>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</si>
  <si>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</si>
  <si>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</si>
  <si>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</si>
  <si>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</si>
  <si>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</si>
  <si>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</si>
  <si>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</si>
  <si>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</si>
  <si>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</si>
  <si>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</si>
  <si>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</si>
  <si>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</si>
  <si>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</si>
  <si>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</si>
  <si>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</si>
  <si>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</si>
  <si>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</si>
  <si>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</si>
  <si>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</si>
  <si>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</si>
  <si>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</si>
  <si>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</si>
  <si>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</si>
  <si>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</si>
  <si>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</si>
  <si>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</si>
  <si>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</si>
  <si>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</si>
  <si>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</si>
  <si>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</si>
  <si>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</si>
  <si>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</si>
  <si>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</si>
  <si>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</si>
  <si>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</si>
  <si>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</si>
  <si>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</si>
  <si>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</si>
  <si>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</si>
  <si>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</si>
  <si>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</si>
  <si>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</si>
  <si>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</si>
  <si>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</si>
  <si>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</si>
  <si>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</si>
  <si>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</si>
  <si>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</si>
  <si>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</si>
  <si>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</si>
  <si>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</si>
  <si>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</si>
  <si>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</si>
  <si>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</si>
  <si>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</si>
  <si>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</si>
  <si>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</si>
  <si>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</si>
  <si>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</si>
  <si>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</si>
  <si>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</si>
  <si>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</si>
  <si>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</si>
  <si>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</si>
  <si>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</si>
  <si>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</si>
  <si>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</si>
  <si>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</si>
  <si>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</si>
  <si>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</si>
  <si>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</si>
  <si>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</si>
  <si>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</si>
  <si>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</si>
  <si>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</si>
  <si>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</si>
  <si>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</si>
  <si>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</si>
  <si>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</si>
  <si>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</si>
  <si>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</si>
  <si>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</si>
  <si>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</si>
  <si>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</si>
  <si>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</si>
  <si>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</si>
  <si>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</si>
  <si>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</si>
  <si>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</si>
  <si>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</si>
  <si>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</si>
  <si>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</si>
  <si>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</si>
  <si>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</si>
  <si>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</si>
  <si>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</si>
  <si>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</si>
  <si>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</si>
  <si>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</si>
  <si>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</si>
  <si>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</si>
  <si>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</si>
  <si>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</si>
  <si>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</si>
  <si>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</si>
  <si>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</si>
  <si>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</si>
  <si>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</si>
  <si>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</si>
  <si>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</si>
  <si>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</si>
  <si>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</si>
  <si>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</si>
  <si>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</si>
  <si>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</si>
  <si>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</si>
  <si>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</si>
  <si>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</si>
  <si>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</si>
  <si>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</si>
  <si>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</si>
  <si>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</si>
  <si>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</si>
  <si>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</si>
  <si>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</si>
  <si>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</si>
  <si>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</si>
  <si>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</si>
  <si>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</si>
  <si>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</si>
  <si>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</si>
  <si>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</si>
  <si>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</si>
  <si>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</si>
  <si>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</si>
  <si>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</si>
  <si>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</si>
  <si>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</si>
  <si>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</si>
  <si>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</si>
  <si>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</si>
  <si>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</si>
  <si>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</si>
  <si>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</si>
  <si>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</si>
  <si>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</si>
  <si>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</si>
  <si>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</si>
  <si>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</si>
  <si>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</si>
  <si>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</si>
  <si>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</si>
  <si>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</si>
  <si>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</si>
  <si>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</si>
  <si>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</si>
  <si>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</si>
  <si>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</si>
  <si>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</si>
  <si>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</si>
  <si>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</si>
  <si>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</si>
  <si>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</si>
  <si>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</si>
  <si>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</si>
  <si>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</si>
  <si>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</si>
  <si>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</si>
  <si>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</si>
  <si>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</si>
  <si>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</si>
  <si>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</si>
  <si>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</si>
  <si>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</si>
  <si>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</si>
  <si>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</si>
  <si>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</si>
  <si>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</si>
  <si>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</si>
  <si>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</si>
  <si>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</si>
  <si>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</si>
  <si>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</si>
  <si>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</si>
  <si>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</si>
  <si>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</si>
  <si>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</si>
  <si>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</si>
  <si>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</si>
  <si>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</si>
  <si>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</si>
  <si>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</si>
  <si>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</si>
  <si>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</si>
  <si>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</si>
  <si>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</si>
  <si>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</si>
  <si>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</si>
  <si>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</si>
  <si>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</si>
  <si>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</si>
  <si>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</si>
  <si>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</si>
  <si>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</si>
  <si>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</si>
  <si>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</si>
  <si>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</si>
  <si>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</si>
  <si>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</si>
  <si>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</si>
  <si>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</si>
  <si>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</si>
  <si>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</si>
  <si>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</si>
  <si>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</si>
  <si>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</si>
  <si>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</si>
  <si>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</si>
  <si>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</si>
  <si>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</si>
  <si>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</si>
  <si>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</si>
  <si>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</si>
  <si>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</si>
  <si>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</si>
  <si>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</si>
  <si>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</si>
  <si>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</si>
  <si>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</si>
  <si>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</si>
  <si>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</si>
  <si>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</si>
  <si>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</si>
  <si>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</si>
  <si>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</si>
  <si>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</si>
  <si>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</si>
  <si>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</si>
  <si>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</si>
  <si>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</si>
  <si>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</si>
  <si>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</si>
  <si>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</si>
  <si>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</si>
  <si>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</si>
  <si>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</si>
  <si>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</si>
  <si>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</si>
  <si>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</si>
  <si>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</si>
  <si>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</si>
  <si>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</si>
  <si>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</si>
  <si>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</si>
  <si>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</si>
  <si>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</si>
  <si>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</si>
  <si>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</si>
  <si>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</si>
  <si>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</si>
  <si>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</si>
  <si>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</si>
  <si>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</si>
  <si>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</si>
  <si>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</si>
  <si>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</si>
  <si>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</si>
  <si>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</si>
  <si>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</si>
  <si>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</si>
  <si>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</si>
  <si>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</si>
  <si>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</si>
  <si>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</si>
  <si>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</si>
  <si>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</si>
  <si>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</si>
  <si>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</si>
  <si>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</si>
  <si>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</si>
  <si>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</si>
  <si>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</si>
  <si>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</si>
  <si>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</si>
  <si>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</si>
  <si>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</si>
  <si>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</si>
  <si>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</si>
  <si>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</si>
  <si>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</si>
  <si>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</si>
  <si>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</si>
  <si>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</si>
  <si>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</si>
  <si>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</si>
  <si>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</si>
  <si>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</si>
  <si>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</si>
  <si>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</si>
  <si>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</si>
  <si>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</si>
  <si>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</si>
  <si>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</si>
  <si>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</si>
  <si>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</si>
  <si>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</si>
  <si>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</si>
  <si>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</si>
  <si>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</si>
  <si>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</si>
  <si>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</si>
  <si>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</si>
  <si>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</si>
  <si>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</si>
  <si>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</si>
  <si>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</si>
  <si>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</si>
  <si>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</si>
  <si>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</si>
  <si>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</si>
  <si>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</si>
  <si>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</si>
  <si>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</si>
  <si>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</si>
  <si>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</si>
  <si>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</si>
  <si>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</si>
  <si>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</si>
  <si>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</si>
  <si>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</si>
  <si>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</si>
  <si>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</si>
  <si>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</si>
  <si>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</si>
  <si>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</si>
  <si>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</si>
  <si>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</si>
  <si>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</si>
  <si>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</si>
  <si>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</si>
  <si>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</si>
  <si>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</si>
  <si>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</si>
  <si>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</si>
  <si>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</si>
  <si>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</si>
  <si>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</si>
  <si>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</si>
  <si>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</si>
  <si>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</si>
  <si>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</si>
  <si>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</si>
  <si>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</si>
  <si>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</si>
  <si>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</si>
  <si>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</si>
  <si>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</si>
  <si>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</si>
  <si>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</si>
  <si>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</si>
  <si>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</si>
  <si>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</si>
  <si>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</si>
  <si>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</si>
  <si>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</si>
  <si>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</si>
  <si>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</si>
  <si>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</si>
  <si>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</si>
  <si>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</si>
  <si>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</si>
  <si>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</si>
  <si>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</si>
  <si>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</si>
  <si>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</si>
  <si>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</si>
  <si>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</si>
  <si>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</si>
  <si>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</si>
  <si>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</si>
  <si>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</si>
  <si>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</si>
  <si>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</si>
  <si>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</si>
  <si>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</si>
  <si>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</si>
  <si>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</si>
  <si>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</si>
  <si>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</si>
  <si>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</si>
  <si>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</si>
  <si>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</si>
  <si>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</si>
  <si>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</si>
  <si>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</si>
  <si>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</si>
  <si>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</si>
  <si>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</si>
  <si>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</si>
  <si>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</si>
  <si>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</si>
  <si>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</si>
  <si>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</si>
  <si>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</si>
  <si>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</si>
  <si>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</si>
  <si>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</si>
  <si>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</si>
  <si>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</si>
  <si>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</si>
  <si>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</si>
  <si>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</si>
  <si>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</si>
  <si>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</si>
  <si>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</si>
  <si>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</si>
  <si>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</si>
  <si>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</si>
  <si>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</si>
  <si>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</si>
  <si>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</si>
  <si>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</si>
  <si>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</si>
  <si>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</si>
  <si>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</si>
  <si>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</si>
  <si>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</si>
  <si>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</si>
  <si>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</si>
  <si>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</si>
  <si>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</si>
  <si>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</si>
  <si>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</si>
  <si>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</si>
  <si>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</si>
  <si>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</si>
  <si>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</si>
  <si>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</si>
  <si>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</si>
  <si>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</si>
  <si>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</si>
  <si>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</si>
  <si>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</si>
  <si>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</si>
  <si>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</si>
  <si>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</si>
  <si>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</si>
  <si>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</si>
  <si>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</si>
  <si>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</si>
  <si>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</si>
  <si>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</si>
  <si>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</si>
  <si>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</si>
  <si>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</si>
  <si>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</si>
  <si>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</si>
  <si>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</si>
  <si>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</si>
  <si>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</si>
  <si>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</si>
  <si>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</si>
  <si>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</si>
  <si>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</si>
  <si>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</si>
  <si>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</si>
  <si>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</si>
  <si>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</si>
  <si>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</si>
  <si>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</si>
  <si>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</si>
  <si>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</si>
  <si>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</si>
  <si>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</si>
  <si>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</si>
  <si>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</si>
  <si>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</si>
  <si>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</si>
  <si>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</si>
  <si>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</si>
  <si>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</si>
  <si>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</si>
  <si>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</si>
  <si>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</si>
  <si>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</si>
  <si>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</si>
  <si>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</si>
  <si>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</si>
  <si>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</si>
  <si>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</si>
  <si>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</si>
  <si>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</si>
  <si>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</si>
  <si>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</si>
  <si>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</si>
  <si>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</si>
  <si>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</si>
  <si>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</si>
  <si>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</si>
  <si>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</si>
  <si>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</si>
  <si>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</si>
  <si>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</si>
  <si>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</si>
  <si>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</si>
  <si>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</si>
  <si>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</si>
  <si>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</si>
  <si>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</si>
  <si>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</si>
  <si>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</si>
  <si>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</si>
  <si>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</si>
  <si>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</si>
  <si>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</si>
  <si>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</si>
  <si>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</si>
  <si>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</si>
  <si>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</si>
  <si>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</si>
  <si>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</si>
  <si>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</si>
  <si>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</si>
  <si>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</si>
  <si>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</si>
  <si>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</si>
  <si>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</si>
  <si>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</si>
  <si>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</si>
  <si>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</si>
  <si>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</si>
  <si>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</si>
  <si>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</si>
  <si>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</si>
  <si>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</si>
  <si>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</si>
  <si>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</si>
  <si>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</si>
  <si>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</si>
  <si>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</si>
  <si>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</si>
  <si>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</si>
  <si>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</si>
  <si>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</si>
  <si>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</si>
  <si>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</si>
  <si>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</si>
  <si>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</si>
  <si>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</si>
  <si>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</si>
  <si>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</si>
  <si>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</si>
  <si>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</si>
  <si>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</si>
  <si>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</si>
  <si>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</si>
  <si>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</si>
  <si>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</si>
  <si>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</si>
  <si>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</si>
  <si>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</si>
  <si>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</si>
  <si>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</si>
  <si>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</si>
  <si>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</si>
  <si>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</si>
  <si>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</si>
  <si>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</si>
  <si>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</si>
  <si>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</si>
  <si>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</si>
  <si>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</si>
  <si>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</si>
  <si>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</si>
  <si>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</si>
  <si>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</si>
  <si>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</si>
  <si>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</si>
  <si>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</si>
  <si>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</si>
  <si>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</si>
  <si>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</si>
  <si>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</si>
  <si>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</si>
  <si>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</si>
  <si>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</si>
  <si>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</si>
  <si>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</si>
  <si>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</si>
  <si>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</si>
  <si>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</si>
  <si>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</si>
  <si>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</si>
  <si>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</si>
  <si>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</si>
  <si>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</si>
  <si>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</si>
  <si>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</si>
  <si>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</si>
  <si>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</si>
  <si>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</si>
  <si>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</si>
  <si>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</si>
  <si>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</si>
  <si>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</si>
  <si>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</si>
  <si>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</si>
  <si>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</si>
  <si>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</si>
  <si>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</si>
  <si>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</si>
  <si>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</si>
  <si>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</si>
  <si>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</si>
  <si>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</si>
  <si>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</si>
  <si>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</si>
  <si>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</si>
  <si>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</si>
  <si>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</si>
  <si>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</si>
  <si>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</si>
  <si>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</si>
  <si>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</si>
  <si>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</si>
  <si>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</si>
  <si>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</si>
  <si>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</si>
  <si>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</si>
  <si>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</si>
  <si>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</si>
  <si>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</si>
  <si>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</si>
  <si>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</si>
  <si>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</si>
  <si>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</si>
  <si>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</si>
  <si>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</si>
  <si>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</si>
  <si>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</si>
  <si>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</si>
  <si>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</si>
  <si>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</si>
  <si>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</si>
  <si>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</si>
  <si>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</si>
  <si>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</si>
  <si>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</si>
  <si>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</si>
  <si>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</si>
  <si>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</si>
  <si>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</si>
  <si>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</si>
  <si>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</si>
  <si>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</si>
  <si>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</si>
  <si>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</si>
  <si>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</si>
  <si>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</si>
  <si>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</si>
  <si>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</si>
  <si>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</si>
  <si>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</si>
  <si>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</si>
  <si>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</si>
  <si>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</si>
  <si>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</si>
  <si>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</si>
  <si>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</si>
  <si>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</si>
  <si>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</si>
  <si>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</si>
  <si>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</si>
  <si>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</si>
  <si>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</si>
  <si>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</si>
  <si>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</si>
  <si>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</si>
  <si>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</si>
  <si>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</si>
  <si>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</si>
  <si>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</si>
  <si>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</si>
  <si>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</si>
  <si>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</si>
  <si>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</si>
  <si>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</si>
  <si>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</si>
  <si>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</si>
  <si>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</si>
  <si>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</si>
  <si>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</si>
  <si>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</si>
  <si>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</si>
  <si>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</si>
  <si>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</si>
  <si>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</si>
  <si>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</si>
  <si>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</si>
  <si>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</si>
  <si>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</si>
  <si>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</si>
  <si>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</si>
  <si>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</si>
  <si>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</si>
  <si>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</si>
  <si>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</si>
  <si>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</si>
  <si>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</si>
  <si>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</si>
  <si>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</si>
  <si>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</si>
  <si>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</si>
  <si>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</si>
  <si>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</si>
  <si>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</si>
  <si>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</si>
  <si>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</si>
  <si>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</si>
  <si>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</si>
  <si>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</si>
  <si>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</si>
  <si>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</si>
  <si>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</si>
  <si>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</si>
  <si>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</si>
  <si>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</si>
  <si>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</si>
  <si>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</si>
  <si>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</si>
  <si>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</si>
  <si>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</si>
  <si>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</si>
  <si>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</si>
  <si>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</si>
  <si>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</si>
  <si>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</si>
  <si>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</si>
  <si>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</si>
  <si>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</si>
  <si>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</si>
  <si>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</si>
  <si>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</si>
  <si>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</si>
  <si>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</si>
  <si>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</si>
  <si>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</si>
  <si>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</si>
  <si>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</si>
  <si>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</si>
  <si>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</si>
  <si>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</si>
  <si>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</si>
  <si>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</si>
  <si>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</si>
  <si>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</si>
  <si>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</si>
  <si>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</si>
  <si>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</si>
  <si>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</si>
  <si>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</si>
  <si>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</si>
  <si>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</si>
  <si>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</si>
  <si>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</si>
  <si>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</si>
  <si>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</si>
  <si>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</si>
  <si>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</si>
  <si>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</si>
  <si>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</si>
  <si>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</si>
  <si>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</si>
  <si>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</si>
  <si>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</si>
  <si>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</si>
  <si>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</si>
  <si>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</si>
  <si>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</si>
  <si>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</si>
  <si>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</si>
  <si>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</si>
  <si>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</si>
  <si>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</si>
  <si>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</si>
  <si>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</si>
  <si>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</si>
  <si>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</si>
  <si>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</si>
  <si>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</si>
  <si>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</si>
  <si>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</si>
  <si>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</si>
  <si>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</si>
  <si>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</si>
  <si>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</si>
  <si>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</si>
  <si>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</si>
  <si>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</si>
  <si>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</si>
  <si>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</si>
  <si>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</si>
  <si>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</si>
  <si>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</si>
  <si>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</si>
  <si>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</si>
  <si>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</si>
  <si>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</si>
  <si>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</si>
  <si>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</si>
  <si>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</si>
  <si>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</si>
  <si>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</si>
  <si>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</si>
  <si>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</si>
  <si>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</si>
  <si>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</si>
  <si>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</si>
  <si>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</si>
  <si>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</si>
  <si>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</si>
  <si>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</si>
  <si>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</si>
  <si>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</si>
  <si>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</si>
  <si>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</si>
  <si>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</si>
  <si>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</si>
  <si>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</si>
  <si>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</si>
  <si>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</si>
  <si>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</si>
  <si>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</si>
  <si>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</si>
  <si>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</si>
  <si>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</si>
  <si>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</si>
  <si>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</si>
  <si>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</si>
  <si>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</si>
  <si>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</si>
  <si>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</si>
  <si>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</si>
  <si>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</si>
  <si>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</si>
  <si>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</si>
  <si>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</si>
  <si>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</si>
  <si>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</si>
  <si>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</si>
  <si>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</si>
  <si>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</si>
  <si>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</si>
  <si>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</si>
  <si>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</si>
  <si>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</si>
  <si>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</si>
  <si>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</si>
  <si>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</si>
  <si>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</si>
  <si>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</si>
  <si>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</si>
  <si>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</si>
  <si>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</si>
  <si>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</si>
  <si>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</si>
  <si>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</si>
  <si>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</si>
  <si>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</si>
  <si>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</si>
  <si>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</si>
  <si>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</si>
  <si>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</si>
  <si>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</si>
  <si>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</si>
  <si>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</si>
  <si>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</si>
  <si>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</si>
  <si>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</si>
  <si>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</si>
  <si>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</si>
  <si>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</si>
  <si>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</si>
  <si>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</si>
  <si>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</si>
  <si>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</si>
  <si>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</si>
  <si>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</si>
  <si>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</si>
  <si>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</si>
  <si>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</si>
  <si>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</si>
  <si>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</si>
  <si>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</si>
  <si>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</si>
  <si>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</si>
  <si>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</si>
  <si>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</si>
  <si>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</si>
  <si>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</si>
  <si>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</si>
  <si>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</si>
  <si>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</si>
  <si>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</si>
  <si>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</si>
  <si>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</si>
  <si>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</si>
  <si>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</si>
  <si>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</si>
  <si>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</si>
  <si>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</si>
  <si>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</si>
  <si>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</si>
  <si>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</si>
  <si>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</si>
  <si>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</si>
  <si>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</si>
  <si>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</si>
  <si>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</si>
  <si>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</si>
  <si>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</si>
  <si>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</si>
  <si>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</si>
  <si>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</si>
  <si>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</si>
  <si>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</si>
  <si>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</si>
  <si>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</si>
  <si>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</si>
  <si>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</si>
  <si>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</si>
  <si>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</si>
  <si>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</si>
  <si>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</si>
  <si>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</si>
  <si>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</si>
  <si>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</si>
  <si>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</si>
  <si>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</si>
  <si>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</si>
  <si>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</si>
  <si>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</si>
  <si>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</si>
  <si>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</si>
  <si>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</si>
  <si>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</si>
  <si>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</si>
  <si>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</si>
  <si>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</si>
  <si>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</si>
  <si>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</si>
  <si>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</si>
  <si>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</si>
  <si>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</si>
  <si>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</si>
  <si>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</si>
  <si>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</si>
  <si>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</si>
  <si>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</si>
  <si>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</si>
  <si>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</si>
  <si>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</si>
  <si>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</si>
  <si>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</si>
  <si>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</si>
  <si>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</si>
  <si>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</si>
  <si>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</si>
  <si>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</si>
  <si>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</si>
  <si>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</si>
  <si>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</si>
  <si>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</si>
  <si>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</si>
  <si>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</si>
  <si>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</si>
  <si>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</si>
  <si>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</si>
  <si>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</si>
  <si>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</si>
  <si>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</si>
  <si>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</si>
  <si>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</si>
  <si>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</si>
  <si>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</si>
  <si>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</si>
  <si>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</si>
  <si>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</si>
  <si>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</si>
  <si>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</si>
  <si>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</si>
  <si>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</si>
  <si>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</si>
  <si>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</si>
  <si>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</si>
  <si>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</si>
  <si>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</si>
  <si>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</si>
  <si>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</si>
  <si>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</si>
  <si>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</si>
  <si>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</si>
  <si>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</si>
  <si>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</si>
  <si>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</si>
  <si>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</si>
  <si>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</si>
  <si>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</si>
  <si>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</si>
  <si>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</si>
  <si>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</si>
  <si>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</si>
  <si>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</si>
  <si>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</si>
  <si>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</si>
  <si>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</si>
  <si>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</si>
  <si>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</si>
  <si>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</si>
  <si>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</si>
  <si>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</si>
  <si>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</si>
  <si>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</si>
  <si>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</si>
  <si>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</si>
  <si>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</si>
  <si>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</si>
  <si>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</si>
  <si>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</si>
  <si>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</si>
  <si>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</si>
  <si>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</si>
  <si>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</si>
  <si>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</si>
  <si>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</si>
  <si>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</si>
  <si>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</si>
  <si>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</si>
  <si>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</si>
  <si>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</si>
  <si>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</si>
  <si>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</si>
  <si>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</si>
  <si>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</si>
  <si>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</si>
  <si>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</si>
  <si>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</si>
  <si>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</si>
  <si>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</si>
  <si>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</si>
  <si>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</si>
  <si>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</si>
  <si>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</si>
  <si>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</si>
  <si>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</si>
  <si>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</si>
  <si>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</si>
  <si>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</si>
  <si>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</si>
  <si>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</si>
  <si>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</si>
  <si>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</si>
  <si>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</si>
  <si>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</si>
  <si>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</si>
  <si>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</si>
  <si>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</si>
  <si>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</si>
  <si>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</si>
  <si>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</si>
  <si>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</si>
  <si>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</si>
  <si>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</si>
  <si>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</si>
  <si>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</si>
  <si>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</si>
  <si>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</si>
  <si>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</si>
  <si>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</si>
  <si>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</si>
  <si>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</si>
  <si>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</si>
  <si>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</si>
  <si>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</si>
  <si>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</si>
  <si>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</si>
  <si>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</si>
  <si>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</si>
  <si>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</si>
  <si>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</si>
  <si>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</si>
  <si>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</si>
  <si>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</si>
  <si>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</si>
  <si>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</si>
  <si>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</si>
  <si>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</si>
  <si>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</si>
  <si>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</si>
  <si>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</si>
  <si>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</si>
  <si>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</si>
  <si>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</si>
  <si>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</si>
  <si>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</si>
  <si>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</si>
  <si>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</si>
  <si>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</si>
  <si>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</si>
  <si>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</si>
  <si>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</si>
  <si>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</si>
  <si>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</si>
  <si>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</si>
  <si>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</si>
  <si>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</si>
  <si>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</si>
  <si>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</si>
  <si>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</si>
  <si>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</si>
  <si>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</si>
  <si>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</si>
  <si>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</si>
  <si>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</si>
  <si>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</si>
  <si>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</si>
  <si>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</si>
  <si>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</si>
  <si>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</si>
  <si>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</si>
  <si>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</si>
  <si>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</si>
  <si>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</si>
  <si>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</si>
  <si>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</si>
  <si>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</si>
  <si>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</si>
  <si>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</si>
  <si>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</si>
  <si>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</si>
  <si>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</si>
  <si>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</si>
  <si>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</si>
  <si>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</si>
  <si>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</si>
  <si>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</si>
  <si>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</si>
  <si>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</si>
  <si>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</si>
  <si>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</si>
  <si>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</si>
  <si>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</si>
  <si>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</si>
  <si>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</si>
  <si>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</si>
  <si>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</si>
  <si>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</si>
  <si>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</si>
  <si>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</si>
  <si>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</si>
  <si>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</si>
  <si>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</si>
  <si>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</si>
  <si>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</si>
  <si>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</si>
  <si>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</si>
  <si>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</si>
  <si>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</si>
  <si>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</si>
  <si>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</si>
  <si>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</si>
  <si>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</si>
  <si>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</si>
  <si>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</si>
  <si>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</si>
  <si>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</si>
  <si>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</si>
  <si>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</si>
  <si>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</si>
  <si>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</si>
  <si>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</si>
  <si>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</si>
  <si>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</si>
  <si>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</si>
  <si>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</si>
  <si>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</si>
  <si>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</si>
  <si>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</si>
  <si>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</si>
  <si>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</si>
  <si>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</si>
  <si>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</si>
  <si>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</si>
  <si>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</si>
  <si>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</si>
  <si>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</si>
  <si>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</si>
  <si>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</si>
  <si>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</si>
  <si>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</si>
  <si>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</si>
  <si>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</si>
  <si>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</si>
  <si>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</si>
  <si>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</si>
  <si>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</si>
  <si>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</si>
  <si>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</si>
  <si>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</si>
  <si>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</si>
  <si>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</si>
  <si>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</si>
  <si>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</si>
  <si>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</si>
  <si>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</si>
  <si>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</si>
  <si>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</si>
  <si>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</si>
  <si>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</si>
  <si>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</si>
  <si>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</si>
  <si>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</si>
  <si>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</si>
  <si>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</si>
  <si>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</si>
  <si>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</si>
  <si>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</si>
  <si>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</si>
  <si>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</si>
  <si>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</si>
  <si>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</si>
  <si>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</si>
  <si>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</si>
  <si>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</si>
  <si>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</si>
  <si>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</si>
  <si>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</si>
  <si>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</si>
  <si>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</si>
  <si>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</si>
  <si>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</si>
  <si>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</si>
  <si>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</si>
  <si>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</si>
  <si>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</si>
  <si>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</si>
  <si>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</si>
  <si>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</si>
  <si>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</si>
  <si>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</si>
  <si>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</si>
  <si>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</si>
  <si>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</si>
  <si>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</si>
  <si>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</si>
  <si>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</si>
  <si>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</si>
  <si>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</si>
  <si>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</si>
  <si>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</si>
  <si>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</si>
  <si>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</si>
  <si>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</si>
  <si>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</si>
  <si>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</si>
  <si>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</si>
  <si>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</si>
  <si>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</si>
  <si>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</si>
  <si>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</si>
  <si>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</si>
  <si>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</si>
  <si>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</si>
  <si>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</si>
  <si>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</si>
  <si>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</si>
  <si>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</si>
  <si>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</si>
  <si>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</si>
  <si>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</si>
  <si>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</si>
  <si>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</si>
  <si>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</si>
  <si>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</si>
  <si>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</si>
  <si>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</si>
  <si>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</si>
  <si>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</si>
  <si>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</si>
  <si>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</si>
  <si>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</si>
  <si>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</si>
  <si>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</si>
  <si>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</si>
  <si>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</si>
  <si>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</si>
  <si>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</si>
  <si>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</si>
  <si>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</si>
  <si>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</si>
  <si>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</si>
  <si>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</si>
  <si>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</si>
  <si>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</si>
  <si>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</si>
  <si>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</si>
  <si>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</si>
  <si>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</si>
  <si>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</si>
  <si>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</si>
  <si>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</si>
  <si>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</si>
  <si>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</si>
  <si>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</si>
  <si>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</si>
  <si>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</si>
  <si>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</si>
  <si>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</si>
  <si>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</si>
  <si>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</si>
  <si>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</si>
  <si>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</si>
  <si>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</si>
  <si>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</si>
  <si>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</si>
  <si>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</si>
  <si>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</si>
  <si>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</si>
  <si>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</si>
  <si>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</si>
  <si>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</si>
  <si>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</si>
  <si>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</si>
  <si>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</si>
  <si>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</si>
  <si>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</si>
  <si>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</si>
  <si>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</si>
  <si>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</si>
  <si>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</si>
  <si>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</si>
  <si>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</si>
  <si>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</si>
  <si>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</si>
  <si>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</si>
  <si>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</si>
  <si>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</si>
  <si>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</si>
  <si>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</si>
  <si>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</si>
  <si>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</si>
  <si>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</si>
  <si>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</si>
  <si>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</si>
  <si>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</si>
  <si>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</si>
  <si>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</si>
  <si>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</si>
  <si>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</si>
  <si>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</si>
  <si>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</si>
  <si>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</si>
  <si>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</si>
  <si>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</si>
  <si>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</si>
  <si>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</si>
  <si>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</si>
  <si>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</si>
  <si>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</si>
  <si>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</si>
  <si>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</si>
  <si>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</si>
  <si>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</si>
  <si>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</si>
  <si>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</si>
  <si>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</si>
  <si>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</si>
  <si>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</si>
  <si>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</si>
  <si>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</si>
  <si>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</si>
  <si>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</si>
  <si>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</si>
  <si>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</si>
  <si>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</si>
  <si>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</si>
  <si>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</si>
  <si>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</si>
  <si>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</si>
  <si>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</si>
  <si>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</si>
  <si>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</si>
  <si>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</si>
  <si>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</si>
  <si>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</si>
  <si>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</si>
  <si>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</si>
  <si>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</si>
  <si>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</si>
  <si>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</si>
  <si>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</si>
  <si>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</si>
  <si>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</si>
  <si>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</si>
  <si>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</si>
  <si>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</si>
  <si>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</si>
  <si>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</si>
  <si>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</si>
  <si>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</si>
  <si>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</si>
  <si>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</si>
  <si>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</si>
  <si>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</si>
  <si>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</si>
  <si>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</si>
  <si>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</si>
  <si>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</si>
  <si>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</si>
  <si>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</si>
  <si>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</si>
  <si>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</si>
  <si>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</si>
  <si>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</si>
  <si>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</si>
  <si>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</si>
  <si>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</si>
  <si>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</si>
  <si>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</si>
  <si>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</si>
  <si>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</si>
  <si>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</si>
  <si>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</si>
  <si>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</si>
  <si>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</si>
  <si>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</si>
  <si>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</si>
  <si>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</si>
  <si>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</si>
  <si>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</si>
  <si>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</si>
  <si>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</si>
  <si>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</si>
  <si>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</si>
  <si>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</si>
  <si>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</si>
  <si>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</si>
  <si>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</si>
  <si>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</si>
  <si>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</si>
  <si>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</si>
  <si>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</si>
  <si>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</si>
  <si>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</si>
  <si>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</si>
  <si>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</si>
  <si>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</si>
  <si>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</si>
  <si>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</si>
  <si>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</si>
  <si>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</si>
  <si>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</si>
  <si>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</si>
  <si>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</si>
  <si>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</si>
  <si>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</si>
  <si>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</si>
  <si>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</si>
  <si>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</si>
  <si>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</si>
  <si>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</si>
  <si>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</si>
  <si>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</si>
  <si>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</si>
  <si>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</si>
  <si>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</si>
  <si>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</si>
  <si>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</si>
  <si>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</si>
  <si>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</si>
  <si>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</si>
  <si>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</si>
  <si>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</si>
  <si>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</si>
  <si>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</si>
  <si>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</si>
  <si>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</si>
  <si>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</si>
  <si>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</si>
  <si>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</si>
  <si>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</si>
  <si>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</si>
  <si>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</si>
  <si>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</si>
  <si>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</si>
  <si>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</si>
  <si>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</si>
  <si>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</si>
  <si>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</si>
  <si>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</si>
  <si>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</si>
  <si>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</si>
  <si>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</si>
  <si>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</si>
  <si>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</si>
  <si>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</si>
  <si>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</si>
  <si>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</si>
  <si>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</si>
  <si>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</si>
  <si>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</si>
  <si>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</si>
  <si>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</si>
  <si>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</si>
  <si>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</si>
  <si>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</si>
  <si>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</si>
  <si>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</si>
  <si>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</si>
  <si>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</si>
  <si>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</si>
  <si>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</si>
  <si>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</si>
  <si>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</si>
  <si>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</si>
  <si>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</si>
  <si>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</si>
  <si>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</si>
  <si>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</si>
  <si>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</si>
  <si>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</si>
  <si>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</si>
  <si>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</si>
  <si>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</si>
  <si>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</si>
  <si>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</si>
  <si>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</si>
  <si>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</si>
  <si>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</si>
  <si>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</si>
  <si>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</si>
  <si>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</si>
  <si>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</si>
  <si>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</si>
  <si>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</si>
  <si>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</si>
  <si>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</si>
  <si>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</si>
  <si>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</si>
  <si>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</si>
  <si>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</si>
  <si>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</si>
  <si>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</si>
  <si>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</si>
  <si>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</si>
  <si>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</si>
  <si>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</si>
  <si>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</si>
  <si>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</si>
  <si>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</si>
  <si>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</si>
  <si>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</si>
  <si>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</si>
  <si>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</si>
  <si>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</si>
  <si>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</si>
  <si>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</si>
  <si>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</si>
  <si>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</si>
  <si>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</si>
  <si>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</si>
  <si>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</si>
  <si>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</si>
  <si>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</si>
  <si>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</si>
  <si>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</si>
  <si>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</si>
  <si>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</si>
  <si>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</si>
  <si>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</si>
  <si>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</si>
  <si>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</si>
  <si>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</si>
  <si>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</si>
  <si>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</si>
  <si>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</si>
  <si>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</si>
  <si>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</si>
  <si>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</si>
  <si>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</si>
  <si>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</si>
  <si>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</si>
  <si>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</si>
  <si>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</si>
  <si>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</si>
  <si>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</si>
  <si>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</si>
  <si>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</si>
  <si>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</si>
  <si>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</si>
  <si>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</si>
  <si>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</si>
  <si>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</si>
  <si>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</si>
  <si>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</si>
  <si>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</si>
  <si>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</si>
  <si>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</si>
  <si>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</si>
  <si>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</si>
  <si>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</si>
  <si>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</si>
  <si>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</si>
  <si>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</si>
  <si>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</si>
  <si>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</si>
  <si>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</si>
  <si>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</si>
  <si>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</si>
  <si>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</si>
  <si>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</si>
  <si>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</si>
  <si>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</si>
  <si>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</si>
  <si>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</si>
  <si>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</si>
  <si>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</si>
  <si>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</si>
  <si>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</si>
  <si>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</si>
  <si>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</si>
  <si>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</si>
  <si>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</si>
  <si>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</si>
  <si>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</si>
  <si>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</si>
  <si>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</si>
  <si>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</si>
  <si>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</si>
  <si>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</si>
  <si>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</si>
  <si>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</si>
  <si>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</si>
  <si>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</si>
  <si>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</si>
  <si>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</si>
  <si>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</si>
  <si>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</si>
  <si>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</si>
  <si>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</si>
  <si>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</si>
  <si>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</si>
  <si>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</si>
  <si>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</si>
  <si>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</si>
  <si>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</si>
  <si>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</si>
  <si>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</si>
  <si>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</si>
  <si>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</si>
  <si>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</si>
  <si>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</si>
  <si>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</si>
  <si>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</si>
  <si>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</si>
  <si>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</si>
  <si>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</si>
  <si>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</si>
  <si>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</si>
  <si>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</si>
  <si>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</si>
  <si>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</si>
  <si>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</si>
  <si>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</si>
  <si>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</si>
  <si>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</si>
  <si>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</si>
  <si>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</si>
  <si>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</si>
  <si>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</si>
  <si>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</si>
  <si>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</si>
  <si>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</si>
  <si>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</si>
  <si>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</si>
  <si>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</si>
  <si>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</si>
  <si>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</si>
  <si>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</si>
  <si>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</si>
  <si>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</si>
  <si>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</si>
  <si>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</si>
  <si>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</si>
  <si>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</si>
  <si>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</si>
  <si>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</si>
  <si>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</si>
  <si>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</si>
  <si>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</si>
  <si>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</si>
  <si>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</si>
  <si>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</si>
  <si>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</si>
  <si>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</si>
  <si>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</si>
  <si>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</si>
  <si>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</si>
  <si>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</si>
  <si>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</si>
  <si>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</si>
  <si>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</si>
  <si>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</si>
  <si>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</si>
  <si>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</si>
  <si>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</si>
  <si>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</si>
  <si>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</si>
  <si>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</si>
  <si>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</si>
  <si>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</si>
  <si>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</si>
  <si>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</si>
  <si>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</si>
  <si>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</si>
  <si>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</si>
  <si>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</si>
  <si>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</si>
  <si>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</si>
  <si>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</si>
  <si>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</si>
  <si>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</si>
  <si>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</si>
  <si>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</si>
  <si>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</si>
  <si>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</si>
  <si>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</si>
  <si>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</si>
  <si>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</si>
  <si>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</si>
  <si>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</si>
  <si>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</si>
  <si>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</si>
  <si>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</si>
  <si>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</si>
  <si>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</si>
  <si>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</si>
  <si>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</si>
  <si>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</si>
  <si>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</si>
  <si>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</si>
  <si>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</si>
  <si>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</si>
  <si>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</si>
  <si>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</si>
  <si>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</si>
  <si>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</si>
  <si>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</si>
  <si>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</si>
  <si>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</si>
  <si>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</si>
  <si>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</si>
  <si>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</si>
  <si>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</si>
  <si>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</si>
  <si>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</si>
  <si>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</si>
  <si>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</si>
  <si>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</si>
  <si>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</si>
  <si>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</si>
  <si>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</si>
  <si>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</si>
  <si>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</si>
  <si>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</si>
  <si>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</si>
  <si>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</si>
  <si>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</si>
  <si>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</si>
  <si>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</si>
  <si>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</si>
  <si>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</si>
  <si>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</si>
  <si>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</si>
  <si>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</si>
  <si>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</si>
  <si>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</si>
  <si>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</si>
  <si>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</si>
  <si>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</si>
  <si>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</si>
  <si>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</si>
  <si>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</si>
  <si>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</si>
  <si>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</si>
  <si>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</si>
  <si>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</si>
  <si>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</si>
  <si>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</si>
  <si>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</si>
  <si>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</si>
  <si>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</si>
  <si>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</si>
  <si>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</si>
  <si>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</si>
  <si>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</si>
  <si>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</si>
  <si>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</si>
  <si>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</si>
  <si>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</si>
  <si>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</si>
  <si>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</si>
  <si>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</si>
  <si>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</si>
  <si>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</si>
  <si>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</si>
  <si>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</si>
  <si>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</si>
  <si>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</si>
  <si>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</si>
  <si>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</si>
  <si>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</si>
  <si>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</si>
  <si>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</si>
  <si>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</si>
  <si>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</si>
  <si>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</si>
  <si>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</si>
  <si>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</si>
  <si>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</si>
  <si>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</si>
  <si>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</si>
  <si>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</si>
  <si>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</si>
  <si>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</si>
  <si>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</si>
  <si>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</si>
  <si>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</si>
  <si>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</si>
  <si>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</si>
  <si>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</si>
  <si>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</si>
  <si>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</si>
  <si>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</si>
  <si>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</si>
  <si>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</si>
  <si>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</si>
  <si>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</si>
  <si>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</si>
  <si>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</si>
  <si>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</si>
  <si>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</si>
  <si>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</si>
  <si>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</si>
  <si>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</si>
  <si>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</si>
  <si>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</si>
  <si>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</si>
  <si>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</si>
  <si>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</si>
  <si>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</si>
  <si>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</si>
  <si>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</si>
  <si>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</si>
  <si>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</si>
  <si>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</si>
  <si>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</si>
  <si>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</si>
  <si>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</si>
  <si>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</si>
  <si>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</si>
  <si>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</si>
  <si>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</si>
  <si>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</si>
  <si>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</si>
  <si>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</si>
  <si>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</si>
  <si>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</si>
  <si>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</si>
  <si>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</si>
  <si>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</si>
  <si>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</si>
  <si>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</si>
  <si>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</si>
  <si>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</si>
  <si>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</si>
  <si>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</si>
  <si>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</si>
  <si>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</si>
  <si>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</si>
  <si>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</si>
  <si>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</si>
  <si>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</si>
  <si>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</si>
  <si>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</si>
  <si>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</si>
  <si>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</si>
  <si>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</si>
  <si>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</si>
  <si>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</si>
  <si>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</si>
  <si>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</si>
  <si>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</si>
  <si>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</si>
  <si>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</si>
  <si>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</si>
  <si>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</si>
  <si>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</si>
  <si>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</si>
  <si>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</si>
  <si>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</si>
  <si>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</si>
  <si>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</si>
  <si>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</si>
  <si>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</si>
  <si>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</si>
  <si>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</si>
  <si>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</si>
  <si>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</si>
  <si>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</si>
  <si>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</si>
  <si>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</si>
  <si>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</si>
  <si>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</si>
  <si>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</si>
  <si>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</si>
  <si>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</si>
  <si>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</si>
  <si>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</si>
  <si>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</si>
  <si>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</si>
  <si>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</si>
  <si>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</si>
  <si>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</si>
  <si>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</si>
  <si>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</si>
  <si>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</si>
  <si>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</si>
  <si>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</si>
  <si>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</si>
  <si>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</si>
  <si>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</si>
  <si>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</si>
  <si>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</si>
  <si>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</si>
  <si>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</si>
  <si>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</si>
  <si>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</si>
  <si>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</si>
  <si>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</si>
  <si>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</si>
  <si>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</si>
  <si>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</si>
  <si>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</si>
  <si>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</si>
  <si>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</si>
  <si>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</si>
  <si>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</si>
  <si>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</si>
  <si>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</si>
  <si>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</si>
  <si>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</si>
  <si>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</si>
  <si>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</si>
  <si>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</si>
  <si>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</si>
  <si>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</si>
  <si>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</si>
  <si>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</si>
  <si>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</si>
  <si>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</si>
  <si>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</si>
  <si>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</si>
  <si>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</si>
  <si>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</si>
  <si>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</si>
  <si>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</si>
  <si>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</si>
  <si>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</si>
  <si>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</si>
  <si>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</si>
  <si>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</si>
  <si>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</si>
  <si>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</si>
  <si>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</si>
  <si>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</si>
  <si>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</si>
  <si>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</si>
  <si>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</si>
  <si>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</si>
  <si>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</si>
  <si>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</si>
  <si>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</si>
  <si>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</si>
  <si>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</si>
  <si>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</si>
  <si>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</si>
  <si>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</si>
  <si>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</si>
  <si>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</si>
  <si>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</si>
  <si>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</si>
  <si>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</si>
  <si>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</si>
  <si>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</si>
  <si>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</si>
  <si>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</si>
  <si>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</si>
  <si>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</si>
  <si>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</si>
  <si>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</si>
  <si>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</si>
  <si>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</si>
  <si>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</si>
  <si>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</si>
  <si>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</si>
  <si>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</si>
  <si>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</si>
  <si>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</si>
  <si>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</si>
  <si>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</si>
  <si>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</si>
  <si>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</si>
  <si>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</si>
  <si>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</si>
  <si>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</si>
  <si>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</si>
  <si>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</si>
  <si>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</si>
  <si>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</si>
  <si>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</si>
  <si>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</si>
  <si>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</si>
  <si>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</si>
  <si>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</si>
  <si>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</si>
  <si>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</si>
  <si>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</si>
  <si>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</si>
  <si>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</si>
  <si>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</si>
  <si>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</si>
  <si>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</si>
  <si>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</si>
  <si>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</si>
  <si>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</si>
  <si>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</si>
  <si>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</si>
  <si>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</si>
  <si>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</si>
  <si>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</si>
  <si>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</si>
  <si>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</si>
  <si>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</si>
  <si>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</si>
  <si>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</si>
  <si>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</si>
  <si>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</si>
  <si>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</si>
  <si>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</si>
  <si>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</si>
  <si>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</si>
  <si>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</si>
  <si>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</si>
  <si>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</si>
  <si>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</si>
  <si>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</si>
  <si>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</si>
  <si>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</si>
  <si>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</si>
  <si>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</si>
  <si>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</si>
  <si>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</si>
  <si>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</si>
  <si>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</si>
  <si>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</si>
  <si>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</si>
  <si>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</si>
  <si>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</si>
  <si>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</si>
  <si>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</si>
  <si>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</si>
  <si>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</si>
  <si>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</si>
  <si>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</si>
  <si>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</si>
  <si>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</si>
  <si>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</si>
  <si>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</si>
  <si>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</si>
  <si>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</si>
  <si>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</si>
  <si>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</si>
  <si>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</si>
  <si>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</si>
  <si>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</si>
  <si>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</si>
  <si>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</si>
  <si>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</si>
  <si>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</si>
  <si>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</si>
  <si>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</si>
  <si>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</si>
  <si>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</si>
  <si>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</si>
  <si>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</si>
  <si>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</si>
  <si>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</si>
  <si>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</si>
  <si>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</si>
  <si>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</si>
  <si>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</si>
  <si>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</si>
  <si>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</si>
  <si>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</si>
  <si>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</si>
  <si>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</si>
  <si>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</si>
  <si>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</si>
  <si>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</si>
  <si>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</si>
  <si>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</si>
  <si>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</si>
  <si>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</si>
  <si>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</si>
  <si>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</si>
  <si>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</si>
  <si>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</si>
  <si>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</si>
  <si>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</si>
  <si>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</si>
  <si>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</si>
  <si>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</si>
  <si>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</si>
  <si>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</si>
  <si>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</si>
  <si>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</si>
  <si>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</si>
  <si>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</si>
  <si>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</si>
  <si>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</si>
  <si>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</si>
  <si>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</si>
  <si>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</si>
  <si>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</si>
  <si>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</si>
  <si>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</si>
  <si>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</si>
  <si>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</si>
  <si>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</si>
  <si>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</si>
  <si>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</si>
  <si>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</si>
  <si>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</si>
  <si>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</si>
  <si>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</si>
  <si>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</si>
  <si>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</si>
  <si>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</si>
  <si>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</si>
  <si>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</si>
  <si>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</si>
  <si>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</si>
  <si>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</si>
  <si>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</si>
  <si>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</si>
  <si>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</si>
  <si>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</si>
  <si>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</si>
  <si>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</si>
  <si>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</si>
  <si>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</si>
  <si>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</si>
  <si>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</si>
  <si>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</si>
  <si>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</si>
  <si>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</si>
  <si>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</si>
  <si>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</si>
  <si>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</si>
  <si>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</si>
  <si>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</si>
  <si>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</si>
  <si>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</si>
  <si>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</si>
  <si>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</si>
  <si>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</si>
  <si>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</si>
  <si>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</si>
  <si>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</si>
  <si>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</si>
  <si>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</si>
  <si>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</si>
  <si>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</si>
  <si>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</si>
  <si>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</si>
  <si>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</si>
  <si>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</si>
  <si>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</si>
  <si>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</si>
  <si>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</si>
  <si>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</si>
  <si>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</si>
  <si>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</si>
  <si>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</si>
  <si>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</si>
  <si>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</si>
  <si>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</si>
  <si>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</si>
  <si>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</si>
  <si>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</si>
  <si>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</si>
  <si>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</si>
  <si>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</si>
  <si>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</si>
  <si>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</si>
  <si>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</si>
  <si>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</si>
  <si>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</si>
  <si>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</si>
  <si>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</si>
  <si>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</si>
  <si>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</si>
  <si>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</si>
  <si>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</si>
  <si>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</si>
  <si>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</si>
  <si>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</si>
  <si>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</si>
  <si>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</si>
  <si>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</si>
  <si>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</si>
  <si>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</si>
  <si>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</si>
  <si>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</si>
  <si>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</si>
  <si>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</si>
  <si>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</si>
  <si>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</si>
  <si>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</si>
  <si>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</si>
  <si>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</si>
  <si>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</si>
  <si>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</si>
  <si>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</si>
  <si>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</si>
  <si>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</si>
  <si>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</si>
  <si>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</si>
  <si>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</si>
  <si>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</si>
  <si>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</si>
  <si>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</si>
  <si>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</si>
  <si>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</si>
  <si>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</si>
  <si>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</si>
  <si>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</si>
  <si>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</si>
  <si>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</si>
  <si>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</si>
  <si>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</si>
  <si>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</si>
  <si>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</si>
  <si>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</si>
  <si>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</si>
  <si>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</si>
  <si>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</si>
  <si>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</si>
  <si>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</si>
  <si>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</si>
  <si>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</si>
  <si>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</si>
  <si>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</si>
  <si>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</si>
  <si>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</si>
  <si>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</si>
  <si>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</si>
  <si>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</si>
  <si>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</si>
  <si>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</si>
  <si>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</si>
  <si>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</si>
  <si>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</si>
  <si>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</si>
  <si>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</si>
  <si>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</si>
  <si>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</si>
  <si>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</si>
  <si>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</si>
  <si>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</si>
  <si>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</si>
  <si>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</si>
  <si>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</si>
  <si>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</si>
  <si>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</si>
  <si>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</si>
  <si>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</si>
  <si>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</si>
  <si>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</si>
  <si>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</si>
  <si>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</si>
  <si>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</si>
  <si>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</si>
  <si>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</si>
  <si>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</si>
  <si>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</si>
  <si>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</si>
  <si>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</si>
  <si>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</si>
  <si>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</si>
  <si>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</si>
  <si>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</si>
  <si>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</si>
  <si>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</si>
  <si>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</si>
  <si>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</si>
  <si>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</si>
  <si>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</si>
  <si>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</si>
  <si>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</si>
  <si>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</si>
  <si>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</si>
  <si>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</si>
  <si>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</si>
  <si>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</si>
  <si>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</si>
  <si>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</si>
  <si>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</si>
  <si>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</si>
  <si>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</si>
  <si>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</si>
  <si>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</si>
  <si>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</si>
  <si>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</si>
  <si>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</si>
  <si>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</si>
  <si>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</si>
  <si>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</si>
  <si>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</si>
  <si>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</si>
  <si>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</si>
  <si>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</si>
  <si>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</si>
  <si>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</si>
  <si>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</si>
  <si>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</si>
  <si>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</si>
  <si>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</si>
  <si>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</si>
  <si>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</si>
  <si>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</si>
  <si>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</si>
  <si>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</si>
  <si>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</si>
  <si>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</si>
  <si>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</si>
  <si>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</si>
  <si>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</si>
  <si>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</si>
  <si>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</si>
  <si>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</si>
  <si>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</si>
  <si>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</si>
  <si>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</si>
  <si>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</si>
  <si>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</si>
  <si>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</si>
  <si>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</si>
  <si>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</si>
  <si>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</si>
  <si>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</si>
  <si>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</si>
  <si>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</si>
  <si>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</si>
  <si>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</si>
  <si>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</si>
  <si>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</si>
  <si>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</si>
  <si>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</si>
  <si>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</si>
  <si>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</si>
  <si>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</si>
  <si>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</si>
  <si>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</si>
  <si>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</si>
  <si>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</si>
  <si>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</si>
  <si>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</si>
  <si>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</si>
  <si>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</si>
  <si>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</si>
  <si>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</si>
  <si>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</si>
  <si>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</si>
  <si>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</si>
  <si>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</si>
  <si>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</si>
  <si>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</si>
  <si>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</si>
  <si>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</si>
  <si>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</si>
  <si>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</si>
  <si>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</si>
  <si>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</si>
  <si>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</si>
  <si>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</si>
  <si>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</si>
  <si>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</si>
  <si>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</si>
  <si>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</si>
  <si>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</si>
  <si>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</si>
  <si>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</si>
  <si>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</si>
  <si>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</si>
  <si>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</si>
  <si>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</si>
  <si>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</si>
  <si>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</si>
  <si>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</si>
  <si>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</si>
  <si>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</si>
  <si>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</si>
  <si>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</si>
  <si>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</si>
  <si>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</si>
  <si>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</si>
  <si>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</si>
  <si>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</si>
  <si>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</si>
  <si>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</si>
  <si>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</si>
  <si>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</si>
  <si>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</si>
  <si>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</si>
  <si>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</si>
  <si>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</si>
  <si>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</si>
  <si>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</si>
  <si>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</si>
  <si>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</si>
  <si>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</si>
  <si>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</si>
  <si>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</si>
  <si>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</si>
  <si>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</si>
  <si>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</si>
  <si>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</si>
  <si>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</si>
  <si>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</si>
  <si>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</si>
  <si>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</si>
  <si>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</si>
  <si>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</si>
  <si>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</si>
  <si>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</si>
  <si>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</si>
  <si>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</si>
  <si>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</si>
  <si>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</si>
  <si>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</si>
  <si>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</si>
  <si>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</si>
  <si>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</si>
  <si>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</si>
  <si>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</si>
  <si>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</si>
  <si>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</si>
  <si>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</si>
  <si>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</si>
  <si>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</si>
  <si>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</si>
  <si>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</si>
  <si>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</si>
  <si>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</si>
  <si>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</si>
  <si>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</si>
  <si>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</si>
  <si>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</si>
  <si>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</si>
  <si>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</si>
  <si>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</si>
  <si>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</si>
  <si>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</si>
  <si>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</si>
  <si>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</si>
  <si>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</si>
  <si>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</si>
  <si>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</si>
  <si>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</si>
  <si>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</si>
  <si>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</si>
  <si>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</si>
  <si>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</si>
  <si>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</si>
  <si>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</si>
  <si>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</si>
  <si>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</si>
  <si>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</si>
  <si>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</si>
  <si>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</si>
  <si>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</si>
  <si>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</si>
  <si>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</si>
  <si>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</si>
  <si>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</si>
  <si>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</si>
  <si>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</si>
  <si>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</si>
  <si>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</si>
  <si>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</si>
  <si>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</si>
  <si>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</si>
  <si>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</si>
  <si>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</si>
  <si>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</si>
  <si>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</si>
  <si>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</si>
  <si>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</si>
  <si>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</si>
  <si>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</si>
  <si>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</si>
  <si>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</si>
  <si>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</si>
  <si>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</si>
  <si>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</si>
  <si>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</si>
  <si>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</si>
  <si>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</si>
  <si>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</si>
  <si>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</si>
  <si>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</si>
  <si>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</si>
  <si>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</si>
  <si>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</si>
  <si>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</si>
  <si>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</si>
  <si>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</si>
  <si>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</si>
  <si>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</si>
  <si>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</si>
  <si>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</si>
  <si>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</si>
  <si>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</si>
  <si>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</si>
  <si>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</si>
  <si>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</si>
  <si>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</si>
  <si>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</si>
  <si>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</si>
  <si>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</si>
  <si>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</si>
  <si>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</si>
  <si>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</si>
  <si>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</si>
  <si>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</si>
  <si>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</si>
  <si>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</si>
  <si>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</si>
  <si>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</si>
  <si>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</si>
  <si>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</si>
  <si>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</si>
  <si>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</si>
  <si>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</si>
  <si>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</si>
  <si>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</si>
  <si>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</si>
  <si>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</si>
  <si>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</si>
  <si>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</si>
  <si>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</si>
  <si>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</si>
  <si>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</si>
  <si>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</si>
  <si>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</si>
  <si>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</si>
  <si>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</si>
  <si>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</si>
  <si>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</si>
  <si>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</si>
  <si>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</si>
  <si>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</si>
  <si>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</si>
  <si>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</si>
  <si>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</si>
  <si>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</si>
  <si>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</si>
  <si>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</si>
  <si>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</si>
  <si>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</si>
  <si>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</si>
  <si>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</si>
  <si>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</si>
  <si>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</si>
  <si>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</si>
  <si>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</si>
  <si>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</si>
  <si>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</si>
  <si>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</si>
  <si>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</si>
  <si>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</si>
  <si>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</si>
  <si>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</si>
  <si>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</si>
  <si>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</si>
  <si>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</si>
  <si>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</si>
  <si>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</si>
  <si>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</si>
  <si>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</si>
  <si>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</si>
  <si>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</si>
  <si>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</si>
  <si>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</si>
  <si>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</si>
  <si>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</si>
  <si>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</si>
  <si>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</si>
  <si>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</si>
  <si>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</si>
  <si>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</si>
  <si>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</si>
  <si>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</si>
  <si>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</si>
  <si>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</si>
  <si>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</si>
  <si>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</si>
  <si>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</si>
  <si>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</si>
  <si>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</si>
  <si>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</si>
  <si>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</si>
  <si>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</si>
  <si>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</si>
  <si>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</si>
  <si>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</si>
  <si>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</si>
  <si>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</si>
  <si>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</si>
  <si>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</si>
  <si>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</si>
  <si>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</si>
  <si>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</si>
  <si>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</si>
  <si>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</si>
  <si>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</si>
  <si>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</si>
  <si>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</si>
  <si>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</si>
  <si>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</si>
  <si>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</si>
  <si>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</si>
  <si>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</si>
  <si>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</si>
  <si>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</si>
  <si>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</si>
  <si>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</si>
  <si>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</si>
  <si>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</si>
  <si>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</si>
  <si>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</si>
  <si>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</si>
  <si>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</si>
  <si>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</si>
  <si>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</si>
  <si>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</si>
  <si>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</si>
  <si>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</si>
  <si>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</si>
  <si>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</si>
  <si>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</si>
  <si>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</si>
  <si>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</si>
  <si>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</si>
  <si>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</si>
  <si>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</si>
  <si>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</si>
  <si>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</si>
  <si>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</si>
  <si>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</si>
  <si>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</si>
  <si>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</si>
  <si>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</si>
  <si>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</si>
  <si>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</si>
  <si>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</si>
  <si>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</si>
  <si>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</si>
  <si>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</si>
  <si>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</si>
  <si>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</si>
  <si>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</si>
  <si>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</si>
  <si>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</si>
  <si>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</si>
  <si>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</si>
  <si>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</si>
  <si>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</si>
  <si>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</si>
  <si>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</si>
  <si>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</si>
  <si>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</si>
  <si>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</si>
  <si>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</si>
  <si>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</si>
  <si>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</si>
  <si>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</si>
  <si>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</si>
  <si>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</si>
  <si>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</si>
  <si>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</si>
  <si>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</si>
  <si>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</si>
  <si>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</si>
  <si>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</si>
  <si>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</si>
  <si>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</si>
  <si>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</si>
  <si>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</si>
  <si>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</si>
  <si>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</si>
  <si>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</si>
  <si>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</si>
  <si>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</si>
  <si>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</si>
  <si>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</si>
  <si>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</si>
  <si>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</si>
  <si>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</si>
  <si>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</si>
  <si>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</si>
  <si>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</si>
  <si>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</si>
  <si>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</si>
  <si>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</si>
  <si>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</si>
  <si>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</si>
  <si>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</si>
  <si>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</si>
  <si>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</si>
  <si>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</si>
  <si>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</si>
  <si>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</si>
  <si>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</si>
  <si>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</si>
  <si>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</si>
  <si>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</si>
  <si>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</si>
  <si>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</si>
  <si>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</si>
  <si>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</si>
  <si>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</si>
  <si>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</si>
  <si>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</si>
  <si>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</si>
  <si>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</si>
  <si>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</si>
  <si>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</si>
  <si>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</si>
  <si>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</si>
  <si>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</si>
  <si>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</si>
  <si>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</si>
  <si>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</si>
  <si>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</si>
  <si>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</si>
  <si>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</si>
  <si>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</si>
  <si>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</si>
  <si>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</si>
  <si>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</si>
  <si>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</si>
  <si>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</si>
  <si>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</si>
  <si>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</si>
  <si>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</si>
  <si>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</si>
  <si>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</si>
  <si>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</si>
  <si>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</si>
  <si>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</si>
  <si>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</si>
  <si>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</si>
  <si>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</si>
  <si>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</si>
  <si>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</si>
  <si>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</si>
  <si>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</si>
  <si>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</si>
  <si>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</si>
  <si>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</si>
  <si>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</si>
  <si>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</si>
  <si>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</si>
  <si>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</si>
  <si>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</si>
  <si>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</si>
  <si>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</si>
  <si>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</si>
  <si>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</si>
  <si>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</si>
  <si>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</si>
  <si>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</si>
  <si>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</si>
  <si>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</si>
  <si>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</si>
  <si>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</si>
  <si>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</si>
  <si>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</si>
  <si>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</si>
  <si>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</si>
  <si>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</si>
  <si>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</si>
  <si>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</si>
  <si>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</si>
  <si>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</si>
  <si>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</si>
  <si>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</si>
  <si>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</si>
  <si>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</si>
  <si>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</si>
  <si>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</si>
  <si>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</si>
  <si>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</si>
  <si>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</si>
  <si>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</si>
  <si>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</si>
  <si>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</si>
  <si>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</si>
  <si>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</si>
  <si>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</si>
  <si>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</si>
  <si>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</si>
  <si>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</si>
  <si>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</si>
  <si>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</si>
  <si>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</si>
  <si>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</si>
  <si>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</si>
  <si>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</si>
  <si>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</si>
  <si>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</si>
  <si>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</si>
  <si>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</si>
  <si>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</si>
  <si>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</si>
  <si>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</si>
  <si>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</si>
  <si>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</si>
  <si>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</si>
  <si>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</si>
  <si>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</si>
  <si>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</si>
  <si>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</si>
  <si>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</si>
  <si>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</si>
  <si>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</si>
  <si>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</si>
  <si>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</si>
  <si>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</si>
  <si>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</si>
  <si>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</si>
  <si>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</si>
  <si>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</si>
  <si>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</si>
  <si>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</si>
  <si>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</si>
  <si>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</si>
  <si>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</si>
  <si>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</si>
  <si>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</si>
  <si>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</si>
  <si>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</si>
  <si>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</si>
  <si>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</si>
  <si>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</si>
  <si>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</si>
  <si>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</si>
  <si>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</si>
  <si>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</si>
  <si>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</si>
  <si>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</si>
  <si>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</si>
  <si>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</si>
  <si>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</si>
  <si>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</si>
  <si>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</si>
  <si>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</si>
  <si>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</si>
  <si>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</si>
  <si>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</si>
  <si>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</si>
  <si>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</si>
  <si>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</si>
  <si>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</si>
  <si>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</si>
  <si>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</si>
  <si>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</si>
  <si>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</si>
  <si>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</si>
  <si>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</si>
  <si>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</si>
  <si>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</si>
  <si>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</si>
  <si>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</si>
  <si>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</si>
  <si>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</si>
  <si>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</si>
  <si>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</si>
  <si>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</si>
  <si>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</si>
  <si>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</si>
  <si>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</si>
  <si>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</si>
  <si>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</si>
  <si>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</si>
  <si>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</si>
  <si>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</si>
  <si>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</si>
  <si>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</si>
  <si>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</si>
  <si>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</si>
  <si>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</si>
  <si>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</si>
  <si>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</si>
  <si>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</si>
  <si>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</si>
  <si>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</si>
  <si>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</si>
  <si>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</si>
  <si>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</si>
  <si>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</si>
  <si>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</si>
  <si>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</si>
  <si>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</si>
  <si>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</si>
  <si>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</si>
  <si>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</si>
  <si>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</si>
  <si>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</si>
  <si>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</si>
  <si>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</si>
  <si>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</si>
  <si>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</si>
  <si>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</si>
  <si>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</si>
  <si>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</si>
  <si>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</si>
  <si>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</si>
  <si>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</si>
  <si>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</si>
  <si>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</si>
  <si>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</si>
  <si>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</si>
  <si>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</si>
  <si>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</si>
  <si>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</si>
  <si>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</si>
  <si>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</si>
  <si>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</si>
  <si>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</si>
  <si>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</si>
  <si>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</si>
  <si>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</si>
  <si>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</si>
  <si>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</si>
  <si>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</si>
  <si>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</si>
  <si>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</si>
  <si>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</si>
  <si>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</si>
  <si>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</si>
  <si>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</si>
  <si>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</si>
  <si>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</si>
  <si>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</si>
  <si>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</si>
  <si>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</si>
  <si>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</si>
  <si>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</si>
  <si>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</si>
  <si>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</si>
  <si>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</si>
  <si>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</si>
  <si>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</si>
  <si>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</si>
  <si>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</si>
  <si>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</si>
  <si>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</si>
  <si>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</si>
  <si>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</si>
  <si>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</si>
  <si>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</si>
  <si>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</si>
  <si>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</si>
  <si>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</si>
  <si>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</si>
  <si>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</si>
  <si>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</si>
  <si>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</si>
  <si>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</si>
  <si>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</si>
  <si>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</si>
  <si>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</si>
  <si>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</si>
  <si>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</si>
  <si>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</si>
  <si>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</si>
  <si>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</si>
  <si>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</si>
  <si>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</si>
  <si>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</si>
  <si>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</si>
  <si>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</si>
  <si>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</si>
  <si>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</si>
  <si>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</si>
  <si>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</si>
  <si>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</si>
  <si>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</si>
  <si>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</si>
  <si>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</si>
  <si>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</si>
  <si>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</si>
  <si>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</si>
  <si>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</si>
  <si>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</si>
  <si>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</si>
  <si>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</si>
  <si>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</si>
  <si>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</si>
  <si>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</si>
  <si>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</si>
  <si>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</si>
  <si>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</si>
  <si>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</si>
  <si>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</si>
  <si>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</si>
  <si>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</si>
  <si>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</si>
  <si>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</si>
  <si>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</si>
  <si>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</si>
  <si>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</si>
  <si>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</si>
  <si>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</si>
  <si>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</si>
  <si>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</si>
  <si>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</si>
  <si>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</si>
  <si>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</si>
  <si>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</si>
  <si>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</si>
  <si>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</si>
  <si>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</si>
  <si>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</si>
  <si>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</si>
  <si>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</si>
  <si>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</si>
  <si>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</si>
  <si>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</si>
  <si>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</si>
  <si>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</si>
  <si>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</si>
  <si>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</si>
  <si>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</si>
  <si>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</si>
  <si>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</si>
  <si>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</si>
  <si>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</si>
  <si>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</si>
  <si>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</si>
  <si>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</si>
  <si>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</si>
  <si>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</si>
  <si>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</si>
  <si>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</si>
  <si>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</si>
  <si>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</si>
  <si>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</si>
  <si>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</si>
  <si>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</si>
  <si>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</si>
  <si>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</si>
  <si>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</si>
  <si>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</si>
  <si>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</si>
  <si>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</si>
  <si>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</si>
  <si>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</si>
  <si>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</si>
  <si>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</si>
  <si>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</si>
  <si>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</si>
  <si>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</si>
  <si>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</si>
  <si>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</si>
  <si>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</si>
  <si>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</si>
  <si>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</si>
  <si>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</si>
  <si>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</si>
  <si>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</si>
  <si>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</si>
  <si>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</si>
  <si>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</si>
  <si>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</si>
  <si>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</si>
  <si>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</si>
  <si>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</si>
  <si>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</si>
  <si>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</si>
  <si>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</si>
  <si>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</si>
  <si>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</si>
  <si>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</si>
  <si>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</si>
  <si>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</si>
  <si>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</si>
  <si>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</si>
  <si>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</si>
  <si>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</si>
  <si>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</si>
  <si>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</si>
  <si>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</si>
  <si>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</si>
  <si>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</si>
  <si>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</si>
  <si>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</si>
  <si>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</si>
  <si>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</si>
  <si>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</si>
  <si>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</si>
  <si>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</si>
  <si>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</si>
  <si>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</si>
  <si>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</si>
  <si>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</si>
  <si>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</si>
  <si>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</si>
  <si>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</si>
  <si>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</si>
  <si>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</si>
  <si>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</si>
  <si>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</si>
  <si>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</si>
  <si>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</si>
  <si>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</si>
  <si>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</si>
  <si>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</si>
  <si>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</si>
  <si>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</si>
  <si>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</si>
  <si>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</si>
  <si>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</si>
  <si>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</si>
  <si>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</si>
  <si>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</si>
  <si>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</si>
  <si>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</si>
  <si>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</si>
  <si>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</si>
  <si>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</si>
  <si>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</si>
  <si>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</si>
  <si>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</si>
  <si>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</si>
  <si>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</si>
  <si>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</si>
  <si>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</si>
  <si>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</si>
  <si>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</si>
  <si>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</si>
  <si>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</si>
  <si>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</si>
  <si>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</si>
  <si>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</si>
  <si>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</si>
  <si>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</si>
  <si>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</si>
  <si>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</si>
  <si>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</si>
  <si>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</si>
  <si>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</si>
  <si>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</si>
  <si>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</si>
  <si>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</si>
  <si>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</si>
  <si>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</si>
  <si>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</si>
  <si>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</si>
  <si>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</si>
  <si>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</si>
  <si>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</si>
  <si>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</si>
  <si>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</si>
  <si>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</si>
  <si>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</si>
  <si>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</si>
  <si>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</si>
  <si>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</si>
  <si>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</si>
  <si>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</si>
  <si>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</si>
  <si>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</si>
  <si>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</si>
  <si>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</si>
  <si>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</si>
  <si>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</si>
  <si>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</si>
  <si>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</si>
  <si>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</si>
  <si>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</si>
  <si>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</si>
  <si>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</si>
  <si>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</si>
  <si>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</si>
  <si>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</si>
  <si>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</si>
  <si>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</si>
  <si>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</si>
  <si>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</si>
  <si>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</si>
  <si>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</si>
  <si>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</si>
  <si>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</si>
  <si>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</si>
  <si>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</si>
  <si>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</si>
  <si>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</si>
  <si>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</si>
  <si>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</si>
  <si>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</si>
  <si>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</si>
  <si>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</si>
  <si>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</si>
  <si>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</si>
  <si>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</si>
  <si>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</si>
  <si>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</si>
  <si>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</si>
  <si>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</si>
  <si>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</si>
  <si>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</si>
  <si>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</si>
  <si>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</si>
  <si>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</si>
  <si>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</si>
  <si>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</si>
  <si>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</si>
  <si>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</si>
  <si>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</si>
  <si>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</si>
  <si>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</si>
  <si>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</si>
  <si>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</si>
  <si>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</si>
  <si>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</si>
  <si>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</si>
  <si>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</si>
  <si>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</si>
  <si>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</si>
  <si>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</si>
  <si>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</si>
  <si>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</si>
  <si>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</si>
  <si>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</si>
  <si>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</si>
  <si>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</si>
  <si>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</si>
  <si>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</si>
  <si>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</si>
  <si>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</si>
  <si>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</si>
  <si>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</si>
  <si>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</si>
  <si>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</si>
  <si>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</si>
  <si>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</si>
  <si>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</si>
  <si>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</si>
  <si>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</si>
  <si>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</si>
  <si>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</si>
  <si>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</si>
  <si>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</si>
  <si>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</si>
  <si>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</si>
  <si>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</si>
  <si>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</si>
  <si>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</si>
  <si>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</si>
  <si>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</si>
  <si>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</si>
  <si>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</si>
  <si>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</si>
  <si>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</si>
  <si>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</si>
  <si>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</si>
  <si>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</si>
  <si>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</si>
  <si>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</si>
  <si>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</si>
  <si>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</si>
  <si>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</si>
  <si>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</si>
  <si>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</si>
  <si>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</si>
  <si>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</si>
  <si>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</si>
  <si>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</si>
  <si>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</si>
  <si>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</si>
  <si>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</si>
  <si>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</si>
  <si>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</si>
  <si>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</si>
  <si>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</si>
  <si>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</si>
  <si>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</si>
  <si>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</si>
  <si>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</si>
  <si>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</si>
  <si>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</si>
  <si>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</si>
  <si>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</si>
  <si>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</si>
  <si>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</si>
  <si>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</si>
  <si>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</si>
  <si>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</si>
  <si>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</si>
  <si>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</si>
  <si>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</si>
  <si>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</si>
  <si>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</si>
  <si>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</si>
  <si>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</si>
  <si>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</si>
  <si>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</si>
  <si>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</si>
  <si>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</si>
  <si>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</si>
  <si>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</si>
  <si>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</si>
  <si>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</si>
  <si>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</si>
  <si>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</si>
  <si>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</si>
  <si>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</si>
  <si>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</si>
  <si>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</si>
  <si>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</si>
  <si>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</si>
  <si>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</si>
  <si>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</si>
  <si>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</si>
  <si>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</si>
  <si>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</si>
  <si>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</si>
  <si>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</si>
  <si>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</si>
  <si>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</si>
  <si>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</si>
  <si>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</si>
  <si>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</si>
  <si>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</si>
  <si>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</si>
  <si>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</si>
  <si>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</si>
  <si>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</si>
  <si>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</si>
  <si>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</si>
  <si>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</si>
  <si>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</si>
  <si>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</si>
  <si>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</si>
  <si>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</si>
  <si>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</si>
  <si>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</si>
  <si>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</si>
  <si>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</si>
  <si>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</si>
  <si>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</si>
  <si>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</si>
  <si>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</si>
  <si>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</si>
  <si>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</si>
  <si>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</si>
  <si>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</si>
  <si>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</si>
  <si>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</si>
  <si>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</si>
  <si>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</si>
  <si>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</si>
  <si>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</si>
  <si>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</si>
  <si>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</si>
  <si>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</si>
  <si>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</si>
  <si>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</si>
  <si>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</si>
  <si>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</si>
  <si>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</si>
  <si>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</si>
  <si>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</si>
  <si>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</si>
  <si>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</si>
  <si>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</si>
  <si>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</si>
  <si>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</si>
  <si>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</si>
  <si>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</si>
  <si>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</si>
  <si>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</si>
  <si>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</si>
  <si>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</si>
  <si>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</si>
  <si>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</si>
  <si>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</si>
  <si>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</si>
  <si>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</si>
  <si>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</si>
  <si>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</si>
  <si>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</si>
  <si>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</si>
  <si>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</si>
  <si>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</si>
  <si>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</si>
  <si>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</si>
  <si>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</si>
  <si>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</si>
  <si>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</si>
  <si>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</si>
  <si>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</si>
  <si>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</si>
  <si>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</si>
  <si>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</si>
  <si>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</si>
  <si>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</si>
  <si>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</si>
  <si>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</si>
  <si>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</si>
  <si>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</si>
  <si>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</si>
  <si>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</si>
  <si>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</si>
  <si>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</si>
  <si>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</si>
  <si>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</si>
  <si>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</si>
  <si>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</si>
  <si>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</si>
  <si>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</si>
  <si>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</si>
  <si>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</si>
  <si>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</si>
  <si>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</si>
  <si>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</si>
  <si>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</si>
  <si>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</si>
  <si>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</si>
  <si>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</si>
  <si>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</si>
  <si>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</si>
  <si>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</si>
  <si>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</si>
  <si>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</si>
  <si>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</si>
  <si>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</si>
  <si>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</si>
  <si>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</si>
  <si>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</si>
  <si>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</si>
  <si>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</si>
  <si>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</si>
  <si>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</si>
  <si>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</si>
  <si>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</si>
  <si>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</si>
  <si>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</si>
  <si>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</si>
  <si>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</si>
  <si>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</si>
  <si>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</si>
  <si>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</si>
  <si>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</si>
  <si>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</si>
  <si>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</si>
  <si>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</si>
  <si>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</si>
  <si>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</si>
  <si>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</si>
  <si>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</si>
  <si>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</si>
  <si>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</si>
  <si>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</si>
  <si>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</si>
  <si>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</si>
  <si>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</si>
  <si>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</si>
  <si>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</si>
  <si>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</si>
  <si>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</si>
  <si>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</si>
  <si>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</si>
  <si>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</si>
  <si>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</si>
  <si>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</si>
  <si>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</si>
  <si>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</si>
  <si>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</si>
  <si>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</si>
  <si>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</si>
  <si>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</si>
  <si>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</si>
  <si>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</si>
  <si>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</si>
  <si>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</si>
  <si>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</si>
  <si>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</si>
  <si>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</si>
  <si>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</si>
  <si>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</si>
  <si>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</si>
  <si>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</si>
  <si>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</si>
  <si>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</si>
  <si>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</si>
  <si>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</si>
  <si>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</si>
  <si>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</si>
  <si>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</si>
  <si>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</si>
  <si>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</si>
  <si>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</si>
  <si>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</si>
  <si>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</si>
  <si>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</si>
  <si>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</si>
  <si>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</si>
  <si>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</si>
  <si>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</si>
  <si>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</si>
  <si>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</si>
  <si>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</si>
  <si>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</si>
  <si>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</si>
  <si>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</si>
  <si>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</si>
  <si>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</si>
  <si>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</si>
  <si>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</si>
  <si>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</si>
  <si>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</si>
  <si>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</si>
  <si>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</si>
  <si>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</si>
  <si>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</si>
  <si>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</si>
  <si>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</si>
  <si>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</si>
  <si>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</si>
  <si>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</si>
  <si>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</si>
  <si>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</si>
  <si>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</si>
  <si>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</si>
  <si>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</si>
  <si>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</si>
  <si>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</si>
  <si>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</si>
  <si>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</si>
  <si>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</si>
  <si>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</si>
  <si>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</si>
  <si>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</si>
  <si>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</si>
  <si>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</si>
  <si>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</si>
  <si>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</si>
  <si>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</si>
  <si>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</si>
  <si>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</si>
  <si>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</si>
  <si>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</si>
  <si>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</si>
  <si>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</si>
  <si>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</si>
  <si>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</si>
  <si>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</si>
  <si>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</si>
  <si>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</si>
  <si>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</si>
  <si>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</si>
  <si>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</si>
  <si>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</si>
  <si>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</si>
  <si>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</si>
  <si>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</si>
  <si>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</si>
  <si>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</si>
  <si>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</si>
  <si>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</si>
  <si>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</si>
  <si>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</si>
  <si>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</si>
  <si>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</si>
  <si>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</si>
  <si>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</si>
  <si>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</si>
  <si>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</si>
  <si>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</si>
  <si>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</si>
  <si>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</si>
  <si>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</si>
  <si>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</si>
  <si>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</si>
  <si>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</si>
  <si>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</si>
  <si>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</si>
  <si>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</si>
  <si>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</si>
  <si>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</si>
  <si>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</si>
  <si>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</si>
  <si>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</si>
  <si>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</si>
  <si>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</si>
  <si>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</si>
  <si>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</si>
  <si>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</si>
  <si>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</si>
  <si>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</si>
  <si>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</si>
  <si>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</si>
  <si>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</si>
  <si>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</si>
  <si>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</si>
  <si>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</si>
  <si>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</si>
  <si>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</si>
  <si>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</si>
  <si>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</si>
  <si>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</si>
  <si>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</si>
  <si>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</si>
  <si>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</si>
  <si>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</si>
  <si>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</si>
  <si>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</si>
  <si>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</si>
  <si>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</si>
  <si>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</si>
  <si>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</si>
  <si>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</si>
  <si>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</si>
  <si>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</si>
  <si>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</si>
  <si>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</si>
  <si>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</si>
  <si>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</si>
  <si>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</si>
  <si>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</si>
  <si>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</si>
  <si>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</si>
  <si>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</si>
  <si>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</si>
  <si>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</si>
  <si>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</si>
  <si>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</si>
  <si>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</si>
  <si>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</si>
  <si>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</si>
  <si>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</si>
  <si>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</si>
  <si>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</si>
  <si>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</si>
  <si>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</si>
  <si>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</si>
  <si>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</si>
  <si>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</si>
  <si>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</si>
  <si>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</si>
  <si>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</si>
  <si>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</si>
  <si>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</si>
  <si>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</si>
  <si>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</si>
  <si>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</si>
  <si>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</si>
  <si>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</si>
  <si>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</si>
  <si>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</si>
  <si>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</si>
  <si>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</si>
  <si>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</si>
  <si>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</si>
  <si>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</si>
  <si>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</si>
  <si>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</si>
  <si>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</si>
  <si>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</si>
  <si>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</si>
  <si>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</si>
  <si>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</si>
  <si>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</si>
  <si>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</si>
  <si>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</si>
  <si>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</si>
  <si>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</si>
  <si>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</si>
  <si>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</si>
  <si>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</si>
  <si>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</si>
  <si>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</si>
  <si>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</si>
  <si>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</si>
  <si>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</si>
  <si>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</si>
  <si>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</si>
  <si>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</si>
  <si>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</si>
  <si>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</si>
  <si>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</si>
  <si>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</si>
  <si>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</si>
  <si>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</si>
  <si>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</si>
  <si>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</si>
  <si>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</si>
  <si>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</si>
  <si>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</si>
  <si>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</si>
  <si>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</si>
  <si>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</si>
  <si>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</si>
  <si>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</si>
  <si>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</si>
  <si>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</si>
  <si>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</si>
  <si>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</si>
  <si>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</si>
  <si>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</si>
  <si>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</si>
  <si>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</si>
  <si>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</si>
  <si>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</si>
  <si>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</si>
  <si>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</si>
  <si>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</si>
  <si>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</si>
  <si>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</si>
  <si>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</si>
  <si>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</si>
  <si>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</si>
  <si>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</si>
  <si>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</si>
  <si>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</si>
  <si>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</si>
  <si>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</si>
  <si>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</si>
  <si>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</si>
  <si>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</si>
  <si>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</si>
  <si>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</si>
  <si>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</si>
  <si>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</si>
  <si>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</si>
  <si>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</si>
  <si>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</si>
  <si>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</si>
  <si>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</si>
  <si>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</si>
  <si>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</si>
  <si>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</si>
  <si>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</si>
  <si>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</si>
  <si>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</si>
  <si>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</si>
  <si>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</si>
  <si>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</si>
  <si>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</si>
  <si>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</si>
  <si>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</si>
  <si>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</si>
  <si>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</si>
  <si>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</si>
  <si>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</si>
  <si>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</si>
  <si>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</si>
  <si>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</si>
  <si>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</si>
  <si>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</si>
  <si>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</si>
  <si>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</si>
  <si>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</si>
  <si>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</si>
  <si>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</si>
  <si>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</si>
  <si>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</si>
  <si>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</si>
  <si>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</si>
  <si>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</si>
  <si>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</si>
  <si>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</si>
  <si>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</si>
  <si>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</si>
  <si>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</si>
  <si>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</si>
  <si>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</si>
  <si>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</si>
  <si>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</si>
  <si>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</si>
  <si>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</si>
  <si>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</si>
  <si>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</si>
  <si>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</si>
  <si>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</si>
  <si>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</si>
  <si>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</si>
  <si>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</si>
  <si>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</si>
  <si>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</si>
  <si>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</si>
  <si>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</si>
  <si>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</si>
  <si>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</si>
  <si>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</si>
  <si>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</si>
  <si>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</si>
  <si>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</si>
  <si>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</si>
  <si>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</si>
  <si>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</si>
  <si>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</si>
  <si>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</si>
  <si>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</si>
  <si>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</si>
  <si>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</si>
  <si>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</si>
  <si>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</si>
  <si>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</si>
  <si>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</si>
  <si>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</si>
  <si>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</si>
  <si>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</si>
  <si>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</si>
  <si>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</si>
  <si>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</si>
  <si>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</si>
  <si>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</si>
  <si>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</si>
  <si>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</si>
  <si>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</si>
  <si>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</si>
  <si>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</si>
  <si>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</si>
  <si>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</si>
  <si>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</si>
  <si>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</si>
  <si>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</si>
  <si>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</si>
  <si>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</si>
  <si>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</si>
  <si>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</si>
  <si>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</si>
  <si>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</si>
  <si>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</si>
  <si>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</si>
  <si>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</si>
  <si>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</si>
  <si>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</si>
  <si>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</si>
  <si>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</si>
  <si>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</si>
  <si>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</si>
  <si>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</si>
  <si>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</si>
  <si>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</si>
  <si>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</si>
  <si>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</si>
  <si>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</si>
  <si>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</si>
  <si>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</si>
  <si>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</si>
  <si>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</si>
  <si>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</si>
  <si>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</si>
  <si>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</si>
  <si>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</si>
  <si>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</si>
  <si>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</si>
  <si>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</si>
  <si>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</si>
  <si>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</si>
  <si>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</si>
  <si>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</si>
  <si>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</si>
  <si>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</si>
  <si>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</si>
  <si>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</si>
  <si>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</si>
  <si>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</si>
  <si>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</si>
  <si>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</si>
  <si>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</si>
  <si>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</si>
  <si>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</si>
  <si>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</si>
  <si>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</si>
  <si>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</si>
  <si>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</si>
  <si>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</si>
  <si>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</si>
  <si>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</si>
  <si>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</si>
  <si>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</si>
  <si>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</si>
  <si>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</si>
  <si>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</si>
  <si>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</si>
  <si>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</si>
  <si>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</si>
  <si>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</si>
  <si>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</si>
  <si>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</si>
  <si>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</si>
  <si>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</si>
  <si>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</si>
  <si>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</si>
  <si>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</si>
  <si>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</si>
  <si>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</si>
  <si>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</si>
  <si>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</si>
  <si>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</si>
  <si>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</si>
  <si>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</si>
  <si>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</si>
  <si>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</si>
  <si>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</si>
  <si>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</si>
  <si>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</si>
  <si>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</si>
  <si>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</si>
  <si>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</si>
  <si>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</si>
  <si>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</si>
  <si>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</si>
  <si>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</si>
  <si>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</si>
  <si>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</si>
  <si>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</si>
  <si>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</si>
  <si>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</si>
  <si>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</si>
  <si>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</si>
  <si>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</si>
  <si>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</si>
  <si>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</si>
  <si>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</si>
  <si>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</si>
  <si>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</si>
  <si>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</si>
  <si>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</si>
  <si>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</si>
  <si>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</si>
  <si>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</si>
  <si>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</si>
  <si>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</si>
  <si>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</si>
  <si>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</si>
  <si>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</si>
  <si>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</si>
  <si>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</si>
  <si>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</si>
  <si>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</si>
  <si>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</si>
  <si>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</si>
  <si>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</si>
  <si>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</si>
  <si>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</si>
  <si>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</si>
  <si>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</si>
  <si>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</si>
  <si>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</si>
  <si>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</si>
  <si>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</si>
  <si>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</si>
  <si>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</si>
  <si>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</si>
  <si>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</si>
  <si>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</si>
  <si>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</si>
  <si>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</si>
  <si>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</si>
  <si>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</si>
  <si>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</si>
  <si>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</si>
  <si>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</si>
  <si>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</si>
  <si>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</si>
  <si>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</si>
  <si>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</si>
  <si>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</si>
  <si>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</si>
  <si>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</si>
  <si>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</si>
  <si>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</si>
  <si>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</si>
  <si>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</si>
  <si>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</si>
  <si>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</si>
  <si>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</si>
  <si>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</si>
  <si>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</si>
  <si>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</si>
  <si>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</si>
  <si>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</si>
  <si>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</si>
  <si>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</si>
  <si>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</si>
  <si>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</si>
  <si>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</si>
  <si>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</si>
  <si>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</si>
  <si>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</si>
  <si>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</si>
  <si>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</si>
  <si>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</si>
  <si>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</si>
  <si>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</si>
  <si>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</si>
  <si>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</si>
  <si>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</si>
  <si>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</si>
  <si>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</si>
  <si>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</si>
  <si>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</si>
  <si>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</si>
  <si>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</si>
  <si>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</si>
  <si>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</si>
  <si>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</si>
  <si>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</si>
  <si>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</si>
  <si>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</si>
  <si>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</si>
  <si>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</si>
  <si>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</si>
  <si>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</si>
  <si>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</si>
  <si>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</si>
  <si>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</si>
  <si>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</si>
  <si>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</si>
  <si>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</si>
  <si>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</si>
  <si>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</si>
  <si>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</si>
  <si>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</si>
  <si>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</si>
  <si>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</si>
  <si>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</si>
  <si>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</si>
  <si>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</si>
  <si>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</si>
  <si>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</si>
  <si>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</si>
  <si>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</si>
  <si>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</si>
  <si>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</si>
  <si>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</si>
  <si>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</si>
  <si>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</si>
  <si>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</si>
  <si>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</si>
  <si>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</si>
  <si>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</si>
  <si>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</si>
  <si>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</si>
  <si>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</si>
  <si>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</si>
  <si>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</si>
  <si>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</si>
  <si>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</si>
  <si>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</si>
  <si>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</si>
  <si>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</si>
  <si>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</si>
  <si>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</si>
  <si>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</si>
  <si>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</si>
  <si>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</si>
  <si>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</si>
  <si>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</si>
  <si>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</si>
  <si>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</si>
  <si>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</si>
  <si>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</si>
  <si>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</si>
  <si>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</si>
  <si>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</si>
  <si>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</si>
  <si>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</si>
  <si>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</si>
  <si>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</si>
  <si>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</si>
  <si>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</si>
  <si>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</si>
  <si>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</si>
  <si>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</si>
  <si>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</si>
  <si>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</si>
  <si>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</si>
  <si>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</si>
  <si>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</si>
  <si>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</si>
  <si>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</si>
  <si>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</si>
  <si>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</si>
  <si>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</si>
  <si>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</si>
  <si>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</si>
  <si>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</si>
  <si>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</si>
  <si>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</si>
  <si>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</si>
  <si>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</si>
  <si>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</si>
  <si>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</si>
  <si>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</si>
  <si>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</si>
  <si>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</si>
  <si>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</si>
  <si>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</si>
  <si>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</si>
  <si>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</si>
  <si>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</si>
  <si>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</si>
  <si>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</si>
  <si>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</si>
  <si>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</si>
  <si>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</si>
  <si>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</si>
  <si>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</si>
  <si>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</si>
  <si>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</si>
  <si>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</si>
  <si>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</si>
  <si>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</si>
  <si>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</si>
  <si>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</si>
  <si>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</si>
  <si>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</si>
  <si>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</si>
  <si>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</si>
  <si>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</si>
  <si>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</si>
  <si>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</si>
  <si>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</si>
  <si>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</si>
  <si>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</si>
  <si>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</si>
  <si>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</si>
  <si>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</si>
  <si>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</si>
  <si>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</si>
  <si>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</si>
  <si>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</si>
  <si>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</si>
  <si>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</si>
  <si>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</si>
  <si>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</si>
  <si>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</si>
  <si>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</si>
  <si>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</si>
  <si>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</si>
  <si>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</si>
  <si>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</si>
  <si>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</si>
  <si>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</si>
  <si>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</si>
  <si>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</si>
  <si>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</si>
  <si>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</si>
  <si>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</si>
  <si>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</si>
  <si>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</si>
  <si>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</si>
  <si>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</si>
  <si>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</si>
  <si>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</si>
  <si>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</si>
  <si>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</si>
  <si>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</si>
  <si>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</si>
  <si>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</si>
  <si>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</si>
  <si>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</si>
  <si>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</si>
  <si>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</si>
  <si>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</si>
  <si>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</si>
  <si>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</si>
  <si>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</si>
  <si>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</si>
  <si>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</si>
  <si>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</si>
  <si>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</si>
  <si>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</si>
  <si>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</si>
  <si>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</si>
  <si>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</si>
  <si>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</si>
  <si>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</si>
  <si>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</si>
  <si>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</si>
  <si>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</si>
  <si>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</si>
  <si>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</si>
  <si>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</si>
  <si>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</si>
  <si>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</si>
  <si>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</si>
  <si>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</si>
  <si>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</si>
  <si>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</si>
  <si>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</si>
  <si>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</si>
  <si>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</si>
  <si>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</si>
  <si>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</si>
  <si>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</si>
  <si>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</si>
  <si>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</si>
  <si>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</si>
  <si>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</si>
  <si>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</si>
  <si>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</si>
  <si>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</si>
  <si>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</si>
  <si>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</si>
  <si>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</si>
  <si>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</si>
  <si>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</si>
  <si>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</si>
  <si>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</si>
  <si>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</si>
  <si>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</si>
  <si>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</si>
  <si>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</si>
  <si>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</si>
  <si>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</si>
  <si>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</si>
  <si>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</si>
  <si>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</si>
  <si>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</si>
  <si>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</si>
  <si>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</si>
  <si>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</si>
  <si>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</si>
  <si>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</si>
  <si>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</si>
  <si>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</si>
  <si>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</si>
  <si>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</si>
  <si>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</si>
  <si>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</si>
  <si>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</si>
  <si>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</si>
  <si>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</si>
  <si>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</si>
  <si>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</si>
  <si>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</si>
  <si>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</si>
  <si>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</si>
  <si>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</si>
  <si>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</si>
  <si>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</si>
  <si>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</si>
  <si>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</si>
  <si>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</si>
  <si>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</si>
  <si>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</si>
  <si>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</si>
  <si>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</si>
  <si>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</si>
  <si>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</si>
  <si>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</si>
  <si>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</si>
  <si>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</si>
  <si>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</si>
  <si>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</si>
  <si>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</si>
  <si>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</si>
  <si>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</si>
  <si>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</si>
  <si>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</si>
  <si>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</si>
  <si>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</si>
  <si>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</si>
  <si>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</si>
  <si>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</si>
  <si>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</si>
  <si>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</si>
  <si>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</si>
  <si>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</si>
  <si>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</si>
  <si>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</si>
  <si>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</si>
  <si>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</si>
  <si>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</si>
  <si>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</si>
  <si>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</si>
  <si>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</si>
  <si>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</si>
  <si>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</si>
  <si>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</si>
  <si>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</si>
  <si>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</si>
  <si>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</si>
  <si>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</si>
  <si>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</si>
  <si>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</si>
  <si>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</si>
  <si>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</si>
  <si>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</si>
  <si>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</si>
  <si>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</si>
  <si>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</si>
  <si>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</si>
  <si>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</si>
  <si>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</si>
  <si>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</si>
  <si>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</si>
  <si>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</si>
  <si>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</si>
  <si>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</si>
  <si>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</si>
  <si>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</si>
  <si>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</si>
  <si>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</si>
  <si>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</si>
  <si>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</si>
  <si>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</si>
  <si>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</si>
  <si>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</si>
  <si>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</si>
  <si>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</si>
  <si>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</si>
  <si>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</si>
  <si>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</si>
  <si>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</si>
  <si>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</si>
  <si>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</si>
  <si>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</si>
  <si>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</si>
  <si>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</si>
  <si>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</si>
  <si>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</si>
  <si>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</si>
  <si>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</si>
  <si>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</si>
  <si>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</si>
  <si>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</si>
  <si>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</si>
  <si>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</si>
  <si>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</si>
  <si>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</si>
  <si>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</si>
  <si>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</si>
  <si>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</si>
  <si>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</si>
  <si>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</si>
  <si>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</si>
  <si>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</si>
  <si>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</si>
  <si>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</si>
  <si>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</si>
  <si>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</si>
  <si>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</si>
  <si>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</si>
  <si>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</si>
  <si>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</si>
  <si>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</si>
  <si>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</si>
  <si>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</si>
  <si>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</si>
  <si>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</si>
  <si>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</si>
  <si>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</si>
  <si>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</si>
  <si>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</si>
  <si>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</si>
  <si>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</si>
  <si>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</si>
  <si>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</si>
  <si>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</si>
  <si>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</si>
  <si>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</si>
  <si>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</si>
  <si>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</si>
  <si>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</si>
  <si>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</si>
  <si>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</si>
  <si>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</si>
  <si>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</si>
  <si>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</si>
  <si>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</si>
  <si>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</si>
  <si>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</si>
  <si>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</si>
  <si>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</si>
  <si>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</si>
  <si>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</si>
  <si>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</si>
  <si>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</si>
  <si>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</si>
  <si>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</si>
  <si>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</si>
  <si>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</si>
  <si>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</si>
  <si>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</si>
  <si>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</si>
  <si>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</si>
  <si>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</si>
  <si>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</si>
  <si>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</si>
  <si>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</si>
  <si>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</si>
  <si>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</si>
  <si>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</si>
  <si>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</si>
  <si>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</si>
  <si>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</si>
  <si>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</si>
  <si>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</si>
  <si>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</si>
  <si>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</si>
  <si>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</si>
  <si>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</si>
  <si>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</si>
  <si>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</si>
  <si>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</si>
  <si>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</si>
  <si>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</si>
  <si>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</si>
  <si>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</si>
  <si>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</si>
  <si>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</si>
  <si>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</si>
  <si>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</si>
  <si>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</si>
  <si>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</si>
  <si>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</si>
  <si>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</si>
  <si>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</si>
  <si>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</si>
  <si>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</si>
  <si>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</si>
  <si>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</si>
  <si>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</si>
  <si>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</si>
  <si>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</si>
  <si>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</si>
  <si>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</si>
  <si>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</si>
  <si>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</si>
  <si>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</si>
  <si>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</si>
  <si>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</si>
  <si>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</si>
  <si>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</si>
  <si>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</si>
  <si>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</si>
  <si>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</si>
  <si>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</si>
  <si>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</si>
  <si>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</si>
  <si>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</si>
  <si>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</si>
  <si>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</si>
  <si>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</si>
  <si>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</si>
  <si>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</si>
  <si>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</si>
  <si>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</si>
  <si>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</si>
  <si>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</si>
  <si>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</si>
  <si>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</si>
  <si>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</si>
  <si>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</si>
  <si>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</si>
  <si>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</si>
  <si>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</si>
  <si>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</si>
  <si>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</si>
  <si>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</si>
  <si>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</si>
  <si>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</si>
  <si>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</si>
  <si>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</si>
  <si>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</si>
  <si>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</si>
  <si>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</si>
  <si>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</si>
  <si>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</si>
  <si>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</si>
  <si>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</si>
  <si>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</si>
  <si>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</si>
  <si>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</si>
  <si>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</si>
  <si>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</si>
  <si>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</si>
  <si>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</si>
  <si>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</si>
  <si>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</si>
  <si>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</si>
  <si>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</si>
  <si>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</si>
  <si>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</si>
  <si>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</si>
  <si>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</si>
  <si>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</si>
  <si>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</si>
  <si>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</si>
  <si>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</si>
  <si>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</si>
  <si>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</si>
  <si>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</si>
  <si>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</si>
  <si>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</si>
  <si>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</si>
  <si>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</si>
  <si>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</si>
  <si>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</si>
  <si>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</si>
  <si>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</si>
  <si>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</si>
  <si>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</si>
  <si>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</si>
  <si>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</si>
  <si>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</si>
  <si>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</si>
  <si>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</si>
  <si>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</si>
  <si>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</si>
  <si>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</si>
  <si>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</si>
  <si>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</si>
  <si>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</si>
  <si>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</si>
  <si>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</si>
  <si>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</si>
  <si>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</si>
  <si>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</si>
  <si>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</si>
  <si>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</si>
  <si>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</si>
  <si>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</si>
  <si>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</si>
  <si>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</si>
  <si>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</si>
  <si>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</si>
  <si>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</si>
  <si>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</si>
  <si>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</si>
  <si>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</si>
  <si>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</si>
  <si>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</si>
  <si>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</si>
  <si>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</si>
  <si>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</si>
  <si>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</si>
  <si>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</si>
  <si>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</si>
  <si>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</si>
  <si>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</si>
  <si>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</si>
  <si>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</si>
  <si>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</si>
  <si>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</si>
  <si>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</si>
  <si>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</si>
  <si>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</si>
  <si>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</si>
  <si>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</si>
  <si>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</si>
  <si>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</si>
  <si>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</si>
  <si>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</si>
  <si>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</si>
  <si>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</si>
  <si>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</si>
  <si>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</si>
  <si>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</si>
  <si>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</si>
  <si>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</si>
  <si>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</si>
  <si>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</si>
  <si>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</si>
  <si>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</si>
  <si>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</si>
  <si>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</si>
  <si>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</si>
  <si>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</si>
  <si>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</si>
  <si>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</si>
  <si>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</si>
  <si>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</si>
  <si>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</si>
  <si>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</si>
  <si>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</si>
  <si>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</si>
  <si>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</si>
  <si>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</si>
  <si>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</si>
  <si>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</si>
  <si>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</si>
  <si>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</si>
  <si>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</si>
  <si>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</si>
  <si>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</si>
  <si>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</si>
  <si>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</si>
  <si>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</si>
  <si>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</si>
  <si>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</si>
  <si>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</si>
  <si>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</si>
  <si>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</si>
  <si>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</si>
  <si>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</si>
  <si>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</si>
  <si>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</si>
  <si>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</si>
  <si>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</si>
  <si>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</si>
  <si>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</si>
  <si>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</si>
  <si>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</si>
  <si>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</si>
  <si>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</si>
  <si>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</si>
  <si>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</si>
  <si>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</si>
  <si>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</si>
  <si>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</si>
  <si>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</si>
  <si>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</si>
  <si>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</si>
  <si>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</si>
  <si>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</si>
  <si>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</si>
  <si>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</si>
  <si>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</si>
  <si>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</si>
  <si>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</si>
  <si>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</si>
  <si>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</si>
  <si>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</si>
  <si>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</si>
  <si>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</si>
  <si>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</si>
  <si>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</si>
  <si>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</si>
  <si>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</si>
  <si>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</si>
  <si>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</si>
  <si>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</si>
  <si>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</si>
  <si>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</si>
  <si>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</si>
  <si>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</si>
  <si>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</si>
  <si>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</si>
  <si>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</si>
  <si>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</si>
  <si>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</si>
  <si>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</si>
  <si>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</si>
  <si>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</si>
  <si>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</si>
  <si>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</si>
  <si>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</si>
  <si>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</si>
  <si>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</si>
  <si>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</si>
  <si>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</si>
  <si>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</si>
  <si>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</si>
  <si>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</si>
  <si>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</si>
  <si>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</si>
  <si>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</si>
  <si>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</si>
  <si>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</si>
  <si>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</si>
  <si>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</si>
  <si>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</si>
  <si>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</si>
  <si>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</si>
  <si>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</si>
  <si>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</si>
  <si>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</si>
  <si>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</si>
  <si>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</si>
  <si>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</si>
  <si>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</si>
  <si>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</si>
  <si>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</si>
  <si>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</si>
  <si>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</si>
  <si>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</si>
  <si>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</si>
  <si>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</si>
  <si>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</si>
  <si>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</si>
  <si>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</si>
  <si>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</si>
  <si>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</si>
  <si>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</si>
  <si>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</si>
  <si>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</si>
  <si>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</si>
  <si>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</si>
  <si>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</si>
  <si>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</si>
  <si>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</si>
  <si>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</si>
  <si>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</si>
  <si>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</si>
  <si>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</si>
  <si>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</si>
  <si>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</si>
  <si>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</si>
  <si>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</si>
  <si>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</si>
  <si>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</si>
  <si>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</si>
  <si>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</si>
  <si>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</si>
  <si>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</si>
  <si>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</si>
  <si>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</si>
  <si>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</si>
  <si>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</si>
  <si>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</si>
  <si>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</si>
  <si>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</si>
  <si>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</si>
  <si>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</si>
  <si>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</si>
  <si>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</si>
  <si>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</si>
  <si>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</si>
  <si>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</si>
  <si>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</si>
  <si>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</si>
  <si>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</si>
  <si>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</si>
  <si>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</si>
  <si>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</si>
  <si>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</si>
  <si>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</si>
  <si>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</si>
  <si>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</si>
  <si>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</si>
  <si>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</si>
  <si>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</si>
  <si>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</si>
  <si>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</si>
  <si>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</si>
  <si>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</si>
  <si>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</si>
  <si>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</si>
  <si>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</si>
  <si>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</si>
  <si>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</si>
  <si>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</si>
  <si>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</si>
  <si>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</si>
  <si>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</si>
  <si>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</si>
  <si>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</si>
  <si>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</si>
  <si>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</si>
  <si>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</si>
  <si>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</si>
  <si>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</si>
  <si>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</si>
  <si>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</si>
  <si>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</si>
  <si>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</si>
  <si>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</si>
  <si>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</si>
  <si>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</si>
  <si>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</si>
  <si>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</si>
  <si>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</si>
  <si>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</si>
  <si>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</si>
  <si>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</si>
  <si>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</si>
  <si>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</si>
  <si>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</si>
  <si>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</si>
  <si>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</si>
  <si>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</si>
  <si>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</si>
  <si>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</si>
  <si>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</si>
  <si>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</si>
  <si>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</si>
  <si>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</si>
  <si>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</si>
  <si>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</si>
  <si>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</si>
  <si>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</si>
  <si>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</si>
  <si>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</si>
  <si>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</si>
  <si>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</si>
  <si>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</si>
  <si>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</si>
  <si>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</si>
  <si>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</si>
  <si>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</si>
  <si>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</si>
  <si>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</si>
  <si>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</si>
  <si>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</si>
  <si>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</si>
  <si>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</si>
  <si>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</si>
  <si>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</si>
  <si>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</si>
  <si>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</si>
  <si>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</si>
  <si>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</si>
  <si>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</si>
  <si>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</si>
  <si>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</si>
  <si>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</si>
  <si>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</si>
  <si>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</si>
  <si>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</si>
  <si>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</si>
  <si>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</si>
  <si>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</si>
  <si>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</si>
  <si>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</si>
  <si>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</si>
  <si>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</si>
  <si>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</si>
  <si>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</si>
  <si>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</si>
  <si>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</si>
  <si>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</si>
  <si>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</si>
  <si>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</si>
  <si>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</si>
  <si>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</si>
  <si>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</si>
  <si>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</si>
  <si>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</si>
  <si>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</si>
  <si>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</si>
  <si>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</si>
  <si>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</si>
  <si>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</si>
  <si>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</si>
  <si>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</si>
  <si>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</si>
  <si>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</si>
  <si>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</si>
  <si>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</si>
  <si>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</si>
  <si>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</si>
  <si>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</si>
  <si>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</si>
  <si>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</si>
  <si>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</si>
  <si>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</si>
  <si>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</si>
  <si>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</si>
  <si>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</si>
  <si>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</si>
  <si>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</si>
  <si>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</si>
  <si>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</si>
  <si>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</si>
  <si>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</si>
  <si>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</si>
  <si>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</si>
  <si>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</si>
  <si>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</si>
  <si>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</si>
  <si>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</si>
  <si>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</si>
  <si>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</si>
  <si>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</si>
  <si>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</si>
  <si>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</si>
  <si>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</si>
  <si>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</si>
  <si>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</si>
  <si>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</si>
  <si>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</si>
  <si>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</si>
  <si>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</si>
  <si>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</si>
  <si>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</si>
  <si>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</si>
  <si>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</si>
  <si>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</si>
  <si>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</si>
  <si>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</si>
  <si>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</si>
  <si>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</si>
  <si>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</si>
  <si>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</si>
  <si>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</si>
  <si>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</si>
  <si>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</si>
  <si>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</si>
  <si>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</si>
  <si>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</si>
  <si>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</si>
  <si>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</si>
  <si>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</si>
  <si>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</si>
  <si>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</si>
  <si>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</si>
  <si>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</si>
  <si>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</si>
  <si>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</si>
  <si>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</si>
  <si>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</si>
  <si>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</si>
  <si>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</si>
  <si>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</si>
  <si>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</si>
  <si>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</si>
  <si>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</si>
  <si>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</si>
  <si>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</si>
  <si>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</si>
  <si>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</si>
  <si>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</si>
  <si>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</si>
  <si>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</si>
  <si>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</si>
  <si>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</si>
  <si>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</si>
  <si>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</si>
  <si>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</si>
  <si>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</si>
  <si>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</si>
  <si>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</si>
  <si>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</si>
  <si>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</si>
  <si>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</si>
  <si>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</si>
  <si>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</si>
  <si>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</si>
  <si>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</si>
  <si>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</si>
  <si>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</si>
  <si>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</si>
  <si>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</si>
  <si>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</si>
  <si>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</si>
  <si>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</si>
  <si>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</si>
  <si>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</si>
  <si>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</si>
  <si>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</si>
  <si>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</si>
  <si>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</si>
  <si>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</si>
  <si>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</si>
  <si>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</si>
  <si>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</si>
  <si>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</si>
  <si>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</si>
  <si>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</si>
  <si>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</si>
  <si>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</si>
  <si>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</si>
  <si>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</si>
  <si>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</si>
  <si>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</si>
  <si>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</si>
  <si>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</si>
  <si>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</si>
  <si>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</si>
  <si>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</si>
  <si>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</si>
  <si>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</si>
  <si>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</si>
  <si>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</si>
  <si>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</si>
  <si>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</si>
  <si>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</si>
  <si>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</si>
  <si>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</si>
  <si>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</si>
  <si>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</si>
  <si>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</si>
  <si>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</si>
  <si>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</si>
  <si>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</si>
  <si>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</si>
  <si>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</si>
  <si>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</si>
  <si>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</si>
  <si>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</si>
  <si>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</si>
  <si>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</si>
  <si>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</si>
  <si>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</si>
  <si>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</si>
  <si>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</si>
  <si>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</si>
  <si>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</si>
  <si>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</si>
  <si>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</si>
  <si>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</si>
  <si>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</si>
  <si>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</si>
  <si>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</si>
  <si>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</si>
  <si>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</si>
  <si>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</si>
  <si>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</si>
  <si>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</si>
  <si>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</si>
  <si>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</si>
  <si>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</si>
  <si>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</si>
  <si>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</si>
  <si>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</si>
  <si>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</si>
  <si>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</si>
  <si>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</si>
  <si>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</si>
  <si>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</si>
  <si>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</si>
  <si>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</si>
  <si>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</si>
  <si>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</si>
  <si>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</si>
  <si>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</si>
  <si>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</si>
  <si>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</si>
  <si>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</si>
  <si>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</si>
  <si>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</si>
  <si>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</si>
  <si>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</si>
  <si>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</si>
  <si>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</si>
  <si>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</si>
  <si>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</si>
  <si>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</si>
  <si>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</si>
  <si>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</si>
  <si>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</si>
  <si>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</si>
  <si>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</si>
  <si>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</si>
  <si>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</si>
  <si>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</si>
  <si>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</si>
  <si>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</si>
  <si>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</si>
  <si>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</si>
  <si>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</si>
  <si>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</si>
  <si>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</si>
  <si>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</si>
  <si>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</si>
  <si>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</si>
  <si>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</si>
  <si>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</si>
  <si>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</si>
  <si>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</si>
  <si>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</si>
  <si>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</si>
  <si>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</si>
  <si>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</si>
  <si>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</si>
  <si>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</si>
  <si>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</si>
  <si>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</si>
  <si>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</si>
  <si>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</si>
  <si>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</si>
  <si>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</si>
  <si>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</si>
  <si>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</si>
  <si>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</si>
  <si>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</si>
  <si>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</si>
  <si>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</si>
  <si>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</si>
  <si>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</si>
  <si>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</si>
  <si>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</si>
  <si>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</si>
  <si>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</si>
  <si>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</si>
  <si>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</si>
  <si>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</si>
  <si>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</si>
  <si>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</si>
  <si>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</si>
  <si>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</si>
  <si>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</si>
  <si>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</si>
  <si>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</si>
  <si>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</si>
  <si>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</si>
  <si>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</si>
  <si>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</si>
  <si>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</si>
  <si>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</si>
  <si>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</si>
  <si>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</si>
  <si>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</si>
  <si>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</si>
  <si>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</si>
  <si>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</si>
  <si>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</si>
  <si>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</si>
  <si>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</si>
  <si>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</si>
  <si>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</si>
  <si>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</si>
  <si>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</si>
  <si>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</si>
  <si>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</si>
  <si>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</si>
  <si>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</si>
  <si>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</si>
  <si>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</si>
  <si>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</si>
  <si>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</si>
  <si>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</si>
  <si>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</si>
  <si>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</si>
  <si>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</si>
  <si>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</si>
  <si>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</si>
  <si>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</si>
  <si>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</si>
  <si>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</si>
  <si>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</si>
  <si>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</si>
  <si>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</si>
  <si>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</si>
  <si>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</si>
  <si>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</si>
  <si>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</si>
  <si>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</si>
  <si>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</si>
  <si>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</si>
  <si>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</si>
  <si>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</si>
  <si>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</si>
  <si>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</si>
  <si>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</si>
  <si>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</si>
  <si>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</si>
  <si>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</si>
  <si>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</si>
  <si>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</si>
  <si>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</si>
  <si>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</si>
  <si>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</si>
  <si>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</si>
  <si>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</si>
  <si>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</si>
  <si>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</si>
  <si>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</si>
  <si>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</si>
  <si>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</si>
  <si>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</si>
  <si>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</si>
  <si>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</si>
  <si>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</si>
  <si>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</si>
  <si>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</si>
  <si>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</si>
  <si>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</si>
  <si>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</si>
  <si>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</si>
  <si>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</si>
  <si>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</si>
  <si>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</si>
  <si>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</si>
  <si>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</si>
  <si>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</si>
  <si>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</si>
  <si>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</si>
  <si>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</si>
  <si>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</si>
  <si>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</si>
  <si>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</si>
  <si>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</si>
  <si>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</si>
  <si>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</si>
  <si>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</si>
  <si>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</si>
  <si>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</si>
  <si>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</si>
  <si>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</si>
  <si>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</si>
  <si>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</si>
  <si>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</si>
  <si>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</si>
  <si>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</si>
  <si>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</si>
  <si>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</si>
  <si>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</si>
  <si>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</si>
  <si>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</si>
  <si>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</si>
  <si>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</si>
  <si>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</si>
  <si>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</si>
  <si>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</si>
  <si>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</si>
  <si>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</si>
  <si>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</si>
  <si>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</si>
  <si>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</si>
  <si>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</si>
  <si>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</si>
  <si>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</si>
  <si>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</si>
  <si>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</si>
  <si>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</si>
  <si>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</si>
  <si>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</si>
  <si>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</si>
  <si>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</si>
  <si>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</si>
  <si>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</si>
  <si>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</si>
  <si>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</si>
  <si>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</si>
  <si>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</si>
  <si>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</si>
  <si>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</si>
  <si>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</si>
  <si>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</si>
  <si>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</si>
  <si>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</si>
  <si>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</si>
  <si>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</si>
  <si>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</si>
  <si>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</si>
  <si>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</si>
  <si>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</si>
  <si>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</si>
  <si>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</si>
  <si>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</si>
  <si>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</si>
  <si>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</si>
  <si>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</si>
  <si>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</si>
  <si>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</si>
  <si>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</si>
  <si>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</si>
  <si>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</si>
  <si>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</si>
  <si>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</si>
  <si>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</si>
  <si>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</si>
  <si>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</si>
  <si>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</si>
  <si>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</si>
  <si>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</si>
  <si>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</si>
  <si>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</si>
  <si>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</si>
  <si>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</si>
  <si>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</si>
  <si>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</si>
  <si>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</si>
  <si>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</si>
  <si>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</si>
  <si>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</si>
  <si>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</si>
  <si>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</si>
  <si>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</si>
  <si>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</si>
  <si>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</si>
  <si>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</si>
  <si>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</si>
  <si>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</si>
  <si>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</si>
  <si>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</si>
  <si>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</si>
  <si>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</si>
  <si>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</si>
  <si>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</si>
  <si>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</si>
  <si>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</si>
  <si>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</si>
  <si>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</si>
  <si>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</si>
  <si>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</si>
  <si>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</si>
  <si>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</si>
  <si>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</si>
  <si>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</si>
  <si>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</si>
  <si>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</si>
  <si>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</si>
  <si>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</si>
  <si>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</si>
  <si>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</si>
  <si>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</si>
  <si>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</si>
  <si>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</si>
  <si>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</si>
  <si>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</si>
  <si>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</si>
  <si>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</si>
  <si>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</si>
  <si>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</si>
  <si>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</si>
  <si>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</si>
  <si>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</si>
  <si>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</si>
  <si>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</si>
  <si>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</si>
  <si>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</si>
  <si>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</si>
  <si>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</si>
  <si>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</si>
  <si>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</si>
  <si>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</si>
  <si>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</si>
  <si>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</si>
  <si>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</si>
  <si>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</si>
  <si>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</si>
  <si>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</si>
  <si>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</si>
  <si>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</si>
  <si>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</si>
  <si>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</si>
  <si>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</si>
  <si>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</si>
  <si>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</si>
  <si>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</si>
  <si>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</si>
  <si>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</si>
  <si>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</si>
  <si>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</si>
  <si>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</si>
  <si>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</si>
  <si>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</si>
  <si>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</si>
  <si>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</si>
  <si>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</si>
  <si>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</si>
  <si>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</si>
  <si>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</si>
  <si>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</si>
  <si>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</si>
  <si>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</si>
  <si>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</si>
  <si>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</si>
  <si>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</si>
  <si>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</si>
  <si>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</si>
  <si>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</si>
  <si>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</si>
  <si>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</si>
  <si>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</si>
  <si>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</si>
  <si>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</si>
  <si>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</si>
  <si>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</si>
  <si>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</si>
  <si>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</si>
  <si>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</si>
  <si>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</si>
  <si>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</si>
  <si>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</si>
  <si>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</si>
  <si>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</si>
  <si>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</si>
  <si>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</si>
  <si>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</si>
  <si>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</si>
  <si>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</si>
  <si>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</si>
  <si>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</si>
  <si>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</si>
  <si>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</si>
  <si>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</si>
  <si>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</si>
  <si>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</si>
  <si>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</si>
  <si>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</si>
  <si>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</si>
  <si>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</si>
  <si>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</si>
  <si>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</si>
  <si>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</si>
  <si>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</si>
  <si>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</si>
  <si>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</si>
  <si>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</si>
  <si>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</si>
  <si>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</si>
  <si>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</si>
  <si>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</si>
  <si>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</si>
  <si>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</si>
  <si>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</si>
  <si>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</si>
  <si>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</si>
  <si>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</si>
  <si>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</si>
  <si>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</si>
  <si>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</si>
  <si>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</si>
  <si>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</si>
  <si>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</si>
  <si>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</si>
  <si>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</si>
  <si>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</si>
  <si>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</si>
  <si>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</si>
  <si>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</si>
  <si>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</si>
  <si>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</si>
  <si>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</si>
  <si>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</si>
  <si>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</si>
  <si>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</si>
  <si>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</si>
  <si>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</si>
  <si>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</si>
  <si>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</si>
  <si>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</si>
  <si>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</si>
  <si>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</si>
  <si>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</si>
  <si>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</si>
  <si>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</si>
  <si>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</si>
  <si>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</si>
  <si>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</si>
  <si>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</si>
  <si>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</si>
  <si>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</si>
  <si>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</si>
  <si>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</si>
  <si>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</si>
  <si>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</si>
  <si>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</si>
  <si>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</si>
  <si>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</si>
  <si>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</si>
  <si>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</si>
  <si>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</si>
  <si>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</si>
  <si>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</si>
  <si>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</si>
  <si>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</si>
  <si>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</si>
  <si>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</si>
  <si>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</si>
  <si>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</si>
  <si>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</si>
  <si>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</si>
  <si>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</si>
  <si>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</si>
  <si>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</si>
  <si>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</si>
  <si>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</si>
  <si>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</si>
  <si>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</si>
  <si>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</si>
  <si>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</si>
  <si>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</si>
  <si>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</si>
  <si>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</si>
  <si>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</si>
  <si>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</si>
  <si>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</si>
  <si>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</si>
  <si>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</si>
  <si>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</si>
  <si>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</si>
  <si>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</si>
  <si>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</si>
  <si>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</si>
  <si>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</si>
  <si>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</si>
  <si>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</si>
  <si>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</si>
  <si>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</si>
  <si>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</si>
  <si>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</si>
  <si>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</si>
  <si>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</si>
  <si>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</si>
  <si>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</si>
  <si>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</si>
  <si>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</si>
  <si>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</si>
  <si>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</si>
  <si>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</si>
  <si>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</si>
  <si>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</si>
  <si>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</si>
  <si>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</si>
  <si>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</si>
  <si>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</si>
  <si>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</si>
  <si>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</si>
  <si>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</si>
  <si>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</si>
  <si>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</si>
  <si>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</si>
  <si>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</si>
  <si>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</si>
  <si>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</si>
  <si>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</si>
  <si>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</si>
  <si>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</si>
  <si>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</si>
  <si>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</si>
  <si>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</si>
  <si>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</si>
  <si>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</si>
  <si>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</si>
  <si>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</si>
  <si>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</si>
  <si>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</si>
  <si>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</si>
  <si>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</si>
  <si>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</si>
  <si>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</si>
  <si>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</si>
  <si>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</si>
  <si>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</si>
  <si>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</si>
  <si>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</si>
  <si>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</si>
  <si>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</si>
  <si>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</si>
  <si>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</si>
  <si>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</si>
  <si>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</si>
  <si>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</si>
  <si>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</si>
  <si>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</si>
  <si>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</si>
  <si>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</si>
  <si>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</si>
  <si>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</si>
  <si>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</si>
  <si>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</si>
  <si>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</si>
  <si>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</si>
  <si>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</si>
  <si>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</si>
  <si>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</si>
  <si>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</si>
  <si>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</si>
  <si>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</si>
  <si>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</si>
  <si>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</si>
  <si>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</si>
  <si>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</si>
  <si>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</si>
  <si>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</si>
  <si>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</si>
  <si>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</si>
  <si>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</si>
  <si>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</si>
  <si>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</si>
  <si>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</si>
  <si>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</si>
  <si>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</si>
  <si>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</si>
  <si>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</si>
  <si>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</si>
  <si>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</si>
  <si>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</si>
  <si>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</si>
  <si>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</si>
  <si>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</si>
  <si>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</si>
  <si>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</si>
  <si>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</si>
  <si>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</si>
  <si>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</si>
  <si>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</si>
  <si>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</si>
  <si>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</si>
  <si>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</si>
  <si>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</si>
  <si>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</si>
  <si>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</si>
  <si>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</si>
  <si>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</si>
  <si>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</si>
  <si>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</si>
  <si>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</si>
  <si>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</si>
  <si>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</si>
  <si>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</si>
  <si>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</si>
  <si>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</si>
  <si>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</si>
  <si>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</si>
  <si>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</si>
  <si>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</si>
  <si>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</si>
  <si>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</si>
  <si>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</si>
  <si>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</si>
  <si>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</si>
  <si>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</si>
  <si>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</si>
  <si>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</si>
  <si>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</si>
  <si>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</si>
  <si>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</si>
  <si>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</si>
  <si>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</si>
  <si>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</si>
  <si>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</si>
  <si>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</si>
  <si>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</si>
  <si>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</si>
  <si>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</si>
  <si>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</si>
  <si>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</si>
  <si>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</si>
  <si>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</si>
  <si>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</si>
  <si>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</si>
  <si>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</si>
  <si>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</si>
  <si>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</si>
  <si>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</si>
  <si>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</si>
  <si>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</si>
  <si>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</si>
  <si>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</si>
  <si>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</si>
  <si>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</si>
  <si>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</si>
  <si>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</si>
  <si>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</si>
  <si>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</si>
  <si>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</si>
  <si>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</si>
  <si>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</si>
  <si>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</si>
  <si>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</si>
  <si>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</si>
  <si>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</si>
  <si>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</si>
  <si>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</si>
  <si>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</si>
  <si>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</si>
  <si>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</si>
  <si>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</si>
  <si>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</si>
  <si>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</si>
  <si>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</si>
  <si>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</si>
  <si>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</si>
  <si>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</si>
  <si>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</si>
  <si>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</si>
  <si>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</si>
  <si>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</si>
  <si>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</si>
  <si>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</si>
  <si>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</si>
  <si>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</si>
  <si>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</si>
  <si>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</si>
  <si>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</si>
  <si>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</si>
  <si>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</si>
  <si>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</si>
  <si>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</si>
  <si>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</si>
  <si>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</si>
  <si>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</si>
  <si>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</si>
  <si>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</si>
  <si>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</si>
  <si>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</si>
  <si>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</si>
  <si>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</si>
  <si>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</si>
  <si>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</si>
  <si>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</si>
  <si>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</si>
  <si>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</si>
  <si>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</si>
  <si>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</si>
  <si>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</si>
  <si>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</si>
  <si>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</si>
  <si>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</si>
  <si>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</si>
  <si>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</si>
  <si>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</si>
  <si>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</si>
  <si>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</si>
  <si>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</si>
  <si>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</si>
  <si>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</si>
  <si>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</si>
  <si>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</si>
  <si>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</si>
  <si>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</si>
  <si>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</si>
  <si>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</si>
  <si>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</si>
  <si>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</si>
  <si>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</si>
  <si>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</si>
  <si>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</si>
  <si>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</si>
  <si>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</si>
  <si>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</si>
  <si>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</si>
  <si>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</si>
  <si>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</si>
  <si>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</si>
  <si>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</si>
  <si>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</si>
  <si>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</si>
  <si>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</si>
  <si>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</si>
  <si>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</si>
  <si>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</si>
  <si>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</si>
  <si>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</si>
  <si>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</si>
  <si>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</si>
  <si>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</si>
  <si>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</si>
  <si>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</si>
  <si>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</si>
  <si>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</si>
  <si>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</si>
  <si>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</si>
  <si>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</si>
  <si>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</si>
  <si>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</si>
  <si>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</si>
  <si>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</si>
  <si>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</si>
  <si>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</si>
  <si>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</si>
  <si>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</si>
  <si>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</si>
  <si>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</si>
  <si>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</si>
  <si>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</si>
  <si>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</si>
  <si>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</si>
  <si>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</si>
  <si>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</si>
  <si>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</si>
  <si>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</si>
  <si>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</si>
  <si>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</si>
  <si>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</si>
  <si>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</si>
  <si>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</si>
  <si>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</si>
  <si>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</si>
  <si>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</si>
  <si>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</si>
  <si>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</si>
  <si>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</si>
  <si>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</si>
  <si>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</si>
  <si>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</si>
  <si>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</si>
  <si>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</si>
  <si>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</si>
  <si>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</si>
  <si>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</si>
  <si>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</si>
  <si>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</si>
  <si>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</si>
  <si>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</si>
  <si>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</si>
  <si>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</si>
  <si>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</si>
  <si>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</si>
  <si>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</si>
  <si>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</si>
  <si>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</si>
  <si>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</si>
  <si>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</si>
  <si>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</si>
  <si>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</si>
  <si>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</si>
  <si>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</si>
  <si>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</si>
  <si>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</si>
  <si>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</si>
  <si>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</si>
  <si>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</si>
  <si>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</si>
  <si>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</si>
  <si>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</si>
  <si>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</si>
  <si>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</si>
  <si>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</si>
  <si>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</si>
  <si>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</si>
  <si>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</si>
  <si>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</si>
  <si>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</si>
  <si>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</si>
  <si>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</si>
  <si>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</si>
  <si>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</si>
  <si>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</si>
  <si>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</si>
  <si>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</si>
  <si>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</si>
  <si>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</si>
  <si>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</si>
  <si>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</si>
  <si>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</si>
  <si>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</si>
  <si>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</si>
  <si>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</si>
  <si>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</si>
  <si>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</si>
  <si>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</si>
  <si>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</si>
  <si>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</si>
  <si>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</si>
  <si>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</si>
  <si>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</si>
  <si>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</si>
  <si>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</si>
  <si>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</si>
  <si>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</si>
  <si>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</si>
  <si>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</si>
  <si>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</si>
  <si>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</si>
  <si>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</si>
  <si>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</si>
  <si>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</si>
  <si>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</si>
  <si>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</si>
  <si>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</si>
  <si>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</si>
  <si>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</si>
  <si>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</si>
  <si>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</si>
  <si>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</si>
  <si>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</si>
  <si>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</si>
  <si>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</si>
  <si>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</si>
  <si>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</si>
  <si>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</si>
  <si>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</si>
  <si>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</si>
  <si>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</si>
  <si>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</si>
  <si>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</si>
  <si>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</si>
  <si>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</si>
  <si>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</si>
  <si>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</si>
  <si>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</si>
  <si>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</si>
  <si>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</si>
  <si>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</si>
  <si>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</si>
  <si>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</si>
  <si>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</si>
  <si>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</si>
  <si>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</si>
  <si>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</si>
  <si>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</si>
  <si>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</si>
  <si>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</si>
  <si>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</si>
  <si>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</si>
  <si>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</si>
  <si>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</si>
  <si>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</si>
  <si>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</si>
  <si>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</si>
  <si>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</si>
  <si>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</si>
  <si>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</si>
  <si>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</si>
  <si>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</si>
  <si>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</si>
  <si>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</si>
  <si>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</si>
  <si>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</si>
  <si>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</si>
  <si>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</si>
  <si>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</si>
  <si>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</si>
  <si>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</si>
  <si>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</si>
  <si>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</si>
  <si>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</si>
  <si>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</si>
  <si>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</si>
  <si>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</si>
  <si>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</si>
  <si>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</si>
  <si>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</si>
  <si>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</si>
  <si>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</si>
  <si>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</si>
  <si>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</si>
  <si>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</si>
  <si>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</si>
  <si>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</si>
  <si>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</si>
  <si>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</si>
  <si>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</si>
  <si>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</si>
  <si>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</si>
  <si>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</si>
  <si>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</si>
  <si>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</si>
  <si>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</si>
  <si>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</si>
  <si>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</si>
  <si>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</si>
  <si>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</si>
  <si>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</si>
  <si>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</si>
  <si>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</si>
  <si>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</si>
  <si>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</si>
  <si>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</si>
  <si>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</si>
  <si>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</si>
  <si>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</si>
  <si>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</si>
  <si>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</si>
  <si>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</si>
  <si>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</si>
  <si>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</si>
  <si>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</si>
  <si>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</si>
  <si>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</si>
  <si>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</si>
  <si>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</si>
  <si>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</si>
  <si>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</si>
  <si>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</si>
  <si>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</si>
  <si>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</si>
  <si>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</si>
  <si>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</si>
  <si>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</si>
  <si>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</si>
  <si>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</si>
  <si>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</si>
  <si>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</si>
  <si>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</si>
  <si>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</si>
  <si>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</si>
  <si>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</si>
  <si>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</si>
  <si>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</si>
  <si>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</si>
  <si>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</si>
  <si>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</si>
  <si>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</si>
  <si>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</si>
  <si>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</si>
  <si>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</si>
  <si>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</si>
  <si>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</si>
  <si>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</si>
  <si>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</si>
  <si>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</si>
  <si>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</si>
  <si>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</si>
  <si>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</si>
  <si>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</si>
  <si>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</si>
  <si>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</si>
  <si>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</si>
  <si>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</si>
  <si>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</si>
  <si>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</si>
  <si>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</si>
  <si>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</si>
  <si>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</si>
  <si>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</si>
  <si>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</si>
  <si>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</si>
  <si>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</si>
  <si>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</si>
  <si>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</si>
  <si>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</si>
  <si>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</si>
  <si>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</si>
  <si>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</si>
  <si>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</si>
  <si>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</si>
  <si>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</si>
  <si>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</si>
  <si>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</si>
  <si>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</si>
  <si>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</si>
  <si>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</si>
  <si>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</si>
  <si>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</si>
  <si>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</si>
  <si>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</si>
  <si>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</si>
  <si>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</si>
  <si>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</si>
  <si>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</si>
  <si>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</si>
  <si>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</si>
  <si>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</si>
  <si>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</si>
  <si>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</si>
  <si>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</si>
  <si>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</si>
  <si>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</si>
  <si>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</si>
  <si>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</si>
  <si>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</si>
  <si>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</si>
  <si>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</si>
  <si>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</si>
  <si>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</si>
  <si>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</si>
  <si>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</si>
  <si>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</si>
  <si>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</si>
  <si>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</si>
  <si>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</si>
  <si>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</si>
  <si>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</si>
  <si>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</si>
  <si>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</si>
  <si>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</si>
  <si>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</si>
  <si>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</si>
  <si>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</si>
  <si>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</si>
  <si>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</si>
  <si>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</si>
  <si>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</si>
  <si>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</si>
  <si>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</si>
  <si>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</si>
  <si>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</si>
  <si>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</si>
  <si>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</si>
  <si>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</si>
  <si>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</si>
  <si>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</si>
  <si>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</si>
  <si>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</si>
  <si>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</si>
  <si>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</si>
  <si>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</si>
  <si>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</si>
  <si>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</si>
  <si>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</si>
  <si>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</si>
  <si>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</si>
  <si>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</si>
  <si>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</si>
  <si>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</si>
  <si>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</si>
  <si>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</si>
  <si>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</si>
  <si>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</si>
  <si>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</si>
  <si>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</si>
  <si>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</si>
  <si>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</si>
  <si>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</si>
  <si>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</si>
  <si>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</si>
  <si>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</si>
  <si>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</si>
  <si>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</si>
  <si>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</si>
  <si>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</si>
  <si>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</si>
  <si>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</si>
  <si>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</si>
  <si>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</si>
  <si>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</si>
  <si>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</si>
  <si>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</si>
  <si>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</si>
  <si>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</si>
  <si>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</si>
  <si>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</si>
  <si>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</si>
  <si>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</si>
  <si>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</si>
  <si>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</si>
  <si>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</si>
  <si>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</si>
  <si>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</si>
  <si>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</si>
  <si>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</si>
  <si>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</si>
  <si>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</si>
  <si>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</si>
  <si>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</si>
  <si>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</si>
  <si>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</si>
  <si>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</si>
  <si>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</si>
  <si>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</si>
  <si>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</si>
  <si>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</si>
  <si>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</si>
  <si>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</si>
  <si>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</si>
  <si>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</si>
  <si>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</si>
  <si>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</si>
  <si>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</si>
  <si>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</si>
  <si>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</si>
  <si>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</si>
  <si>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</si>
  <si>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</si>
  <si>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</si>
  <si>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</si>
  <si>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</si>
  <si>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</si>
  <si>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</si>
  <si>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</si>
  <si>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</si>
  <si>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</si>
  <si>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</si>
  <si>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</si>
  <si>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</si>
  <si>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</si>
  <si>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</si>
  <si>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</si>
  <si>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</si>
  <si>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</si>
  <si>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</si>
  <si>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</si>
  <si>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</si>
  <si>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</si>
  <si>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</si>
  <si>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</si>
  <si>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</si>
  <si>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</si>
  <si>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</si>
  <si>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</si>
  <si>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</si>
  <si>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</si>
  <si>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</si>
  <si>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</si>
  <si>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</si>
  <si>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</si>
  <si>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</si>
  <si>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</si>
  <si>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</si>
  <si>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</si>
  <si>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</si>
  <si>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</si>
  <si>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</si>
  <si>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</si>
  <si>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</si>
  <si>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</si>
  <si>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</si>
  <si>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</si>
  <si>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</si>
  <si>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</si>
  <si>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</si>
  <si>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</si>
  <si>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</si>
  <si>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</si>
  <si>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</si>
  <si>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</si>
  <si>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</si>
  <si>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</si>
  <si>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</si>
  <si>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</si>
  <si>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</si>
  <si>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</si>
  <si>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</si>
  <si>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</si>
  <si>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</si>
  <si>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</si>
  <si>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</si>
  <si>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</si>
  <si>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</si>
  <si>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</si>
  <si>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</si>
  <si>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</si>
  <si>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</si>
  <si>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</si>
  <si>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</si>
  <si>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</si>
  <si>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</si>
  <si>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</si>
  <si>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</si>
  <si>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</si>
  <si>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</si>
  <si>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</si>
  <si>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</si>
  <si>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</si>
  <si>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</si>
  <si>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</si>
  <si>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</si>
  <si>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</si>
  <si>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</si>
  <si>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</si>
  <si>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</si>
  <si>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</si>
  <si>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</si>
  <si>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</si>
  <si>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</si>
  <si>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</si>
  <si>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</si>
  <si>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</si>
  <si>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</si>
  <si>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</si>
  <si>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</si>
  <si>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</si>
  <si>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</si>
  <si>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</si>
  <si>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</si>
  <si>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</si>
  <si>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</si>
  <si>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</si>
  <si>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</si>
  <si>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</si>
  <si>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</si>
  <si>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</si>
  <si>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</si>
  <si>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</si>
  <si>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</si>
  <si>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</si>
  <si>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</si>
  <si>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</si>
  <si>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</si>
  <si>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</si>
  <si>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</si>
  <si>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</si>
  <si>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</si>
  <si>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</si>
  <si>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</si>
  <si>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</si>
  <si>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</si>
  <si>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</si>
  <si>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</si>
  <si>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</si>
  <si>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</si>
  <si>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</si>
  <si>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</si>
  <si>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</si>
  <si>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</si>
  <si>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</si>
  <si>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</si>
  <si>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</si>
  <si>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</si>
  <si>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</si>
  <si>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</si>
  <si>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</si>
  <si>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</si>
  <si>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</si>
  <si>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</si>
  <si>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</si>
  <si>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</si>
  <si>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</si>
  <si>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</si>
  <si>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</si>
  <si>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</si>
  <si>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</si>
  <si>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</si>
  <si>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</si>
  <si>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</si>
  <si>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</si>
  <si>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</si>
  <si>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</si>
  <si>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</si>
  <si>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</si>
  <si>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</si>
  <si>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</si>
  <si>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</si>
  <si>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</si>
  <si>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</si>
  <si>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</si>
  <si>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</si>
  <si>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</si>
  <si>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</si>
  <si>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</si>
  <si>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</si>
  <si>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</si>
  <si>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</si>
  <si>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</si>
  <si>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</si>
  <si>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</si>
  <si>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</si>
  <si>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</si>
  <si>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</si>
  <si>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</si>
  <si>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</si>
  <si>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</si>
  <si>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</si>
  <si>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</si>
  <si>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</si>
  <si>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</si>
  <si>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</si>
  <si>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</si>
  <si>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</si>
  <si>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</si>
  <si>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</si>
  <si>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</si>
  <si>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</si>
  <si>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</si>
  <si>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</si>
  <si>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</si>
  <si>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</si>
  <si>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</si>
  <si>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</si>
  <si>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</si>
  <si>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</si>
  <si>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</si>
  <si>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</si>
  <si>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</si>
  <si>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</si>
  <si>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</si>
  <si>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</si>
  <si>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</si>
  <si>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</si>
  <si>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</si>
  <si>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</si>
  <si>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</si>
  <si>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</si>
  <si>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</si>
  <si>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</si>
  <si>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</si>
  <si>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</si>
  <si>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</si>
  <si>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</si>
  <si>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</si>
  <si>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</si>
  <si>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</si>
  <si>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</si>
  <si>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</si>
  <si>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</si>
  <si>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</si>
  <si>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</si>
  <si>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</si>
  <si>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</si>
  <si>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</si>
  <si>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</si>
  <si>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</si>
  <si>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</si>
  <si>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</si>
  <si>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</si>
  <si>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</si>
  <si>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</si>
  <si>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</si>
  <si>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</si>
  <si>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</si>
  <si>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</si>
  <si>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</si>
  <si>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</si>
  <si>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</si>
  <si>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</si>
  <si>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</si>
  <si>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</si>
  <si>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</si>
  <si>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</si>
  <si>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</si>
  <si>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</si>
  <si>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</si>
  <si>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</si>
  <si>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</si>
  <si>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</si>
  <si>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</si>
  <si>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</si>
  <si>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</si>
  <si>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</si>
  <si>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</si>
  <si>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</si>
  <si>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</si>
  <si>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</si>
  <si>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</si>
  <si>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</si>
  <si>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</si>
  <si>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</si>
  <si>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</si>
  <si>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</si>
  <si>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</si>
  <si>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</si>
  <si>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</si>
  <si>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</si>
  <si>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</si>
  <si>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</si>
  <si>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</si>
  <si>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</si>
  <si>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</si>
  <si>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</si>
  <si>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</si>
  <si>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</si>
  <si>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</si>
  <si>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</si>
  <si>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</si>
  <si>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</si>
  <si>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</si>
  <si>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</si>
  <si>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</si>
  <si>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</si>
  <si>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</si>
  <si>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</si>
  <si>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</si>
  <si>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</si>
  <si>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</si>
  <si>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</si>
  <si>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</si>
  <si>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</si>
  <si>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</si>
  <si>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</si>
  <si>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</si>
  <si>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</si>
  <si>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</si>
  <si>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</si>
  <si>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</si>
  <si>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</si>
  <si>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</si>
  <si>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</si>
  <si>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</si>
  <si>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</si>
  <si>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</si>
  <si>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</si>
  <si>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</si>
  <si>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</si>
  <si>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</si>
  <si>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</si>
  <si>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</si>
  <si>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</si>
  <si>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</si>
  <si>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</si>
  <si>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</si>
  <si>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</si>
  <si>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</si>
  <si>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</si>
  <si>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</si>
  <si>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</si>
  <si>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</si>
  <si>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</si>
  <si>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</si>
  <si>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</si>
  <si>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</si>
  <si>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</si>
  <si>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</si>
  <si>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</si>
  <si>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</si>
  <si>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</si>
  <si>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</si>
  <si>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</si>
  <si>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</si>
  <si>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</si>
  <si>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</si>
  <si>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</si>
  <si>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</si>
  <si>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</si>
  <si>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</si>
  <si>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</si>
  <si>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</si>
  <si>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</si>
  <si>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</si>
  <si>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</si>
  <si>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</si>
  <si>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</si>
  <si>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</si>
  <si>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</si>
  <si>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</si>
  <si>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</si>
  <si>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</si>
  <si>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</si>
  <si>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</si>
  <si>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</si>
  <si>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</si>
  <si>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</si>
  <si>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</si>
  <si>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</si>
  <si>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</si>
  <si>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</si>
  <si>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</si>
  <si>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</si>
  <si>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</si>
  <si>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</si>
  <si>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</si>
  <si>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</si>
  <si>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</si>
  <si>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</si>
  <si>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</si>
  <si>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</si>
  <si>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</si>
  <si>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</si>
  <si>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</si>
  <si>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</si>
  <si>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</si>
  <si>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</si>
  <si>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</si>
  <si>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</si>
  <si>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</si>
  <si>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</si>
  <si>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</si>
  <si>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</si>
  <si>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</si>
  <si>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</si>
  <si>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</si>
  <si>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</si>
  <si>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</si>
  <si>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</si>
  <si>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</si>
  <si>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</si>
  <si>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</si>
  <si>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</si>
  <si>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</si>
  <si>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</si>
  <si>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</si>
  <si>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</si>
  <si>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</si>
  <si>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</si>
  <si>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</si>
  <si>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</si>
  <si>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</si>
  <si>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</si>
  <si>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</si>
  <si>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</si>
  <si>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</si>
  <si>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</si>
  <si>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</si>
  <si>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</si>
  <si>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</si>
  <si>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</si>
  <si>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</si>
  <si>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</si>
  <si>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</si>
  <si>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</si>
  <si>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</si>
  <si>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</si>
  <si>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</si>
  <si>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</si>
  <si>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</si>
  <si>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</si>
  <si>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</si>
  <si>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</si>
  <si>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</si>
  <si>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</si>
  <si>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</si>
  <si>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</si>
  <si>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</si>
  <si>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</si>
  <si>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</si>
  <si>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</si>
  <si>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</si>
  <si>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</si>
  <si>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</si>
  <si>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</si>
  <si>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</si>
  <si>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</si>
  <si>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</si>
  <si>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</si>
  <si>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</si>
  <si>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</si>
  <si>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</si>
  <si>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</si>
  <si>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</si>
  <si>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</si>
  <si>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</si>
  <si>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</si>
  <si>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</si>
  <si>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</si>
  <si>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</si>
  <si>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</si>
  <si>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</si>
  <si>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</si>
  <si>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</si>
  <si>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</si>
  <si>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</si>
  <si>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</si>
  <si>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</si>
  <si>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</si>
  <si>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</si>
  <si>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</si>
  <si>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</si>
  <si>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</si>
  <si>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</si>
  <si>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</si>
  <si>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</si>
  <si>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</si>
  <si>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</si>
  <si>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</si>
  <si>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</si>
  <si>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</si>
  <si>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</si>
  <si>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</si>
  <si>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</si>
  <si>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</si>
  <si>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</si>
  <si>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</si>
  <si>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</si>
  <si>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</si>
  <si>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</si>
  <si>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</si>
  <si>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</si>
  <si>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</si>
  <si>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</si>
  <si>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</si>
  <si>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</si>
  <si>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</si>
  <si>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</si>
  <si>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</si>
  <si>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</si>
  <si>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</si>
  <si>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</si>
  <si>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</si>
  <si>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</si>
  <si>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</si>
  <si>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</si>
  <si>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</si>
  <si>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</si>
  <si>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</si>
  <si>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</si>
  <si>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</si>
  <si>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</si>
  <si>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</si>
  <si>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</si>
  <si>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</si>
  <si>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</si>
  <si>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</si>
  <si>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</si>
  <si>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</si>
  <si>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</si>
  <si>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</si>
  <si>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</si>
  <si>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</si>
  <si>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</si>
  <si>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</si>
  <si>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</si>
  <si>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</si>
  <si>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</si>
  <si>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</si>
  <si>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</si>
  <si>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</si>
  <si>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</si>
  <si>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</si>
  <si>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</si>
  <si>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</si>
  <si>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</si>
  <si>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</si>
  <si>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</si>
  <si>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</si>
  <si>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</si>
  <si>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</si>
  <si>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</si>
  <si>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</si>
  <si>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</si>
  <si>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</si>
  <si>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</si>
  <si>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</si>
  <si>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</si>
  <si>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</si>
  <si>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</si>
  <si>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</si>
  <si>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</si>
  <si>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</si>
  <si>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</si>
  <si>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</si>
  <si>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</si>
  <si>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</si>
  <si>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</si>
  <si>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</si>
  <si>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</si>
  <si>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</si>
  <si>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</si>
  <si>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</si>
  <si>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</si>
  <si>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</si>
  <si>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</si>
  <si>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</si>
  <si>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</si>
  <si>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</si>
  <si>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</si>
  <si>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</si>
  <si>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</si>
  <si>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</si>
  <si>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</si>
  <si>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</si>
  <si>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</si>
  <si>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</si>
  <si>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</si>
  <si>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</si>
  <si>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</si>
  <si>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</si>
  <si>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</si>
  <si>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</si>
  <si>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</si>
  <si>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</si>
  <si>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</si>
  <si>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</si>
  <si>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</si>
  <si>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</si>
  <si>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</si>
  <si>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</si>
  <si>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</si>
  <si>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</si>
  <si>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</si>
  <si>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</si>
  <si>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</si>
  <si>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</si>
  <si>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</si>
  <si>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</si>
  <si>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</si>
  <si>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</si>
  <si>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</si>
  <si>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</si>
  <si>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</si>
  <si>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</si>
  <si>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</si>
  <si>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</si>
  <si>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</si>
  <si>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</si>
  <si>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</si>
  <si>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</si>
  <si>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</si>
  <si>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</si>
  <si>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</si>
  <si>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</si>
  <si>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</si>
  <si>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</si>
  <si>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</si>
  <si>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</si>
  <si>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</si>
  <si>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</si>
  <si>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</si>
  <si>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</si>
  <si>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</si>
  <si>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</si>
  <si>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</si>
  <si>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</si>
  <si>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</si>
  <si>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</si>
  <si>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</si>
  <si>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</si>
  <si>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</si>
  <si>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</si>
  <si>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</si>
  <si>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</si>
  <si>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</si>
  <si>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</si>
  <si>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</si>
  <si>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</si>
  <si>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</si>
  <si>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</si>
  <si>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</si>
  <si>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</si>
  <si>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</si>
  <si>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</si>
  <si>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</si>
  <si>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</si>
  <si>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</si>
  <si>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</si>
  <si>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</si>
  <si>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</si>
  <si>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</si>
  <si>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</si>
  <si>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</si>
  <si>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</si>
  <si>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</si>
  <si>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</si>
  <si>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</si>
  <si>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</si>
  <si>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</si>
  <si>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</si>
  <si>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</si>
  <si>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</si>
  <si>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</si>
  <si>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</si>
  <si>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</si>
  <si>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</si>
  <si>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</si>
  <si>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</si>
  <si>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</si>
  <si>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</si>
  <si>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</si>
  <si>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</si>
  <si>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</si>
  <si>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</si>
  <si>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</si>
  <si>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</si>
  <si>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</si>
  <si>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</si>
  <si>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</si>
  <si>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</si>
  <si>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</si>
  <si>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</si>
  <si>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</si>
  <si>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</si>
  <si>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</si>
  <si>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</si>
  <si>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</si>
  <si>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</si>
  <si>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</si>
  <si>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</si>
  <si>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</si>
  <si>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</si>
  <si>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</si>
  <si>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</si>
  <si>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</si>
  <si>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</si>
  <si>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</si>
  <si>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</si>
  <si>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</si>
  <si>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</si>
  <si>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</si>
  <si>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</si>
  <si>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</si>
  <si>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</si>
  <si>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</si>
  <si>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</si>
  <si>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</si>
  <si>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</si>
  <si>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</si>
  <si>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</si>
  <si>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</si>
  <si>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</si>
  <si>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</si>
  <si>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</si>
  <si>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</si>
  <si>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</si>
  <si>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</si>
  <si>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</si>
  <si>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</si>
  <si>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</si>
  <si>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</si>
  <si>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</si>
  <si>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</si>
  <si>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</si>
  <si>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</si>
  <si>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</si>
  <si>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</si>
  <si>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</si>
  <si>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</si>
  <si>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</si>
  <si>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</si>
  <si>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</si>
  <si>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</si>
  <si>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</si>
  <si>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</si>
  <si>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</si>
  <si>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</si>
  <si>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</si>
  <si>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</si>
  <si>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</si>
  <si>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</si>
  <si>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</si>
  <si>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</si>
  <si>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</si>
  <si>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</si>
  <si>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</si>
  <si>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</si>
  <si>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</si>
  <si>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</si>
  <si>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</si>
  <si>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</si>
  <si>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</si>
  <si>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</si>
  <si>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</si>
  <si>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</si>
  <si>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</si>
  <si>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</si>
  <si>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</si>
  <si>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</si>
  <si>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</si>
  <si>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</si>
  <si>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</si>
  <si>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</si>
  <si>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</si>
  <si>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</si>
  <si>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</si>
  <si>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</si>
  <si>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</si>
  <si>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</si>
  <si>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</si>
  <si>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</si>
  <si>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</si>
  <si>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</si>
  <si>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</si>
  <si>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</si>
  <si>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</si>
  <si>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</si>
  <si>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</si>
  <si>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</si>
  <si>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</si>
  <si>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</si>
  <si>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</si>
  <si>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</si>
  <si>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</si>
  <si>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</si>
  <si>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</si>
  <si>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</si>
  <si>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</si>
  <si>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</si>
  <si>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</si>
  <si>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</si>
  <si>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</si>
  <si>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</si>
  <si>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</si>
  <si>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</si>
  <si>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</si>
  <si>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</si>
  <si>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</si>
  <si>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</si>
  <si>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</si>
  <si>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</si>
  <si>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</si>
  <si>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</si>
  <si>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</si>
  <si>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</si>
  <si>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</si>
  <si>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</si>
  <si>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</si>
  <si>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</si>
  <si>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</si>
  <si>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</si>
  <si>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</si>
  <si>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</si>
  <si>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</si>
  <si>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</si>
  <si>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</si>
  <si>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</si>
  <si>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</si>
  <si>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</si>
  <si>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</si>
  <si>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</si>
  <si>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</si>
  <si>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</si>
  <si>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</si>
  <si>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</si>
  <si>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</si>
  <si>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</si>
  <si>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</si>
  <si>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</si>
  <si>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</si>
  <si>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</si>
  <si>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</si>
  <si>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</si>
  <si>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</si>
  <si>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</si>
  <si>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</si>
  <si>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</si>
  <si>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</si>
  <si>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</si>
  <si>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</si>
  <si>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</si>
  <si>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</si>
  <si>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</si>
  <si>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</si>
  <si>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</si>
  <si>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</si>
  <si>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</si>
  <si>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</si>
  <si>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</si>
  <si>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</si>
  <si>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</si>
  <si>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</si>
  <si>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</si>
  <si>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</si>
  <si>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</si>
  <si>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</si>
  <si>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</si>
  <si>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</si>
  <si>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</si>
  <si>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</si>
  <si>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</si>
  <si>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</si>
  <si>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</si>
  <si>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</si>
  <si>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</si>
  <si>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</si>
  <si>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</si>
  <si>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</si>
  <si>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</si>
  <si>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</si>
  <si>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</si>
  <si>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</si>
  <si>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</si>
  <si>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</si>
  <si>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</si>
  <si>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</si>
  <si>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</si>
  <si>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</si>
  <si>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</si>
  <si>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</si>
  <si>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</si>
  <si>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</si>
  <si>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</si>
  <si>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</si>
  <si>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</si>
  <si>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</si>
  <si>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</si>
  <si>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</si>
  <si>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</si>
  <si>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</si>
  <si>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</si>
  <si>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</si>
  <si>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</si>
  <si>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</si>
  <si>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</si>
  <si>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</si>
  <si>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</si>
  <si>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</si>
  <si>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</si>
  <si>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</si>
  <si>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</si>
  <si>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</si>
  <si>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</si>
  <si>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</si>
  <si>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</si>
  <si>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</si>
  <si>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</si>
  <si>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</si>
  <si>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</si>
  <si>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</si>
  <si>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</si>
  <si>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</si>
  <si>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</si>
  <si>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</si>
  <si>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</si>
  <si>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</si>
  <si>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</si>
  <si>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</si>
  <si>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</si>
  <si>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</si>
  <si>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</si>
  <si>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</si>
  <si>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</si>
  <si>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</si>
  <si>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</si>
  <si>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</si>
  <si>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</si>
  <si>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</si>
  <si>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</si>
  <si>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</si>
  <si>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</si>
  <si>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</si>
  <si>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</si>
  <si>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</si>
  <si>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</si>
  <si>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</si>
  <si>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</si>
  <si>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</si>
  <si>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</si>
  <si>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</si>
  <si>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</si>
  <si>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</si>
  <si>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</si>
  <si>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</si>
  <si>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</si>
  <si>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</si>
  <si>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</si>
  <si>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</si>
  <si>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</si>
  <si>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</si>
  <si>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</si>
  <si>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</si>
  <si>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</si>
  <si>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</si>
  <si>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</si>
  <si>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</si>
  <si>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</si>
  <si>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</si>
  <si>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</si>
  <si>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</si>
  <si>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</si>
  <si>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</si>
  <si>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</si>
  <si>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</si>
  <si>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</si>
  <si>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</si>
  <si>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</si>
  <si>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</si>
  <si>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</si>
  <si>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</si>
  <si>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</si>
  <si>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</si>
  <si>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</si>
  <si>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</si>
  <si>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</si>
  <si>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</si>
  <si>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</si>
  <si>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</si>
  <si>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</si>
  <si>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</si>
  <si>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</si>
  <si>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</si>
  <si>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</si>
  <si>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</si>
  <si>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</si>
  <si>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</si>
  <si>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</si>
  <si>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</si>
  <si>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</si>
  <si>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</si>
  <si>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</si>
  <si>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</si>
  <si>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</si>
  <si>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</si>
  <si>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</si>
  <si>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</si>
  <si>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</si>
  <si>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</si>
  <si>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</si>
  <si>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</si>
  <si>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</si>
  <si>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</si>
  <si>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</si>
  <si>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</si>
  <si>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</si>
  <si>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</si>
  <si>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</si>
  <si>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</si>
  <si>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</si>
  <si>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</si>
  <si>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</si>
  <si>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</si>
  <si>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</si>
  <si>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</si>
  <si>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</si>
  <si>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</si>
  <si>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</si>
  <si>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</si>
  <si>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</si>
  <si>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</si>
  <si>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</si>
  <si>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</si>
  <si>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</si>
  <si>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</si>
  <si>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</si>
  <si>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</si>
  <si>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</si>
  <si>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</si>
  <si>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</si>
  <si>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</si>
  <si>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</si>
  <si>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</si>
  <si>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</si>
  <si>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</si>
  <si>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</si>
  <si>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</si>
  <si>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</si>
  <si>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</si>
  <si>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</si>
  <si>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</si>
  <si>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</si>
  <si>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</si>
  <si>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</si>
  <si>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</si>
  <si>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</si>
  <si>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</si>
  <si>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</si>
  <si>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</si>
  <si>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</si>
  <si>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</si>
  <si>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</si>
  <si>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</si>
  <si>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</si>
  <si>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</si>
  <si>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</si>
  <si>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</si>
  <si>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</si>
  <si>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</si>
  <si>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</si>
  <si>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</si>
  <si>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</si>
  <si>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</si>
  <si>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</si>
  <si>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</si>
  <si>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</si>
  <si>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</si>
  <si>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</si>
  <si>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</si>
  <si>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</si>
  <si>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</si>
  <si>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</si>
  <si>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</si>
  <si>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</si>
  <si>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</si>
  <si>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</si>
  <si>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</si>
  <si>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</si>
  <si>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</si>
  <si>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</si>
  <si>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</si>
  <si>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</si>
  <si>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</si>
  <si>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</si>
  <si>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</si>
  <si>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</si>
  <si>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</si>
  <si>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</si>
  <si>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</si>
  <si>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</si>
  <si>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</si>
  <si>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</si>
  <si>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</si>
  <si>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</si>
  <si>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</si>
  <si>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</si>
  <si>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</si>
  <si>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</si>
  <si>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</si>
  <si>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</si>
  <si>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</si>
  <si>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</si>
  <si>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</si>
  <si>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</si>
  <si>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</si>
  <si>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</si>
  <si>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</si>
  <si>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</si>
  <si>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</si>
  <si>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</si>
  <si>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</si>
  <si>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</si>
  <si>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</si>
  <si>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</si>
  <si>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</si>
  <si>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</si>
  <si>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</si>
  <si>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</si>
  <si>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</si>
  <si>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</si>
  <si>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</si>
  <si>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</si>
  <si>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</si>
  <si>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</si>
  <si>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</si>
  <si>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</si>
  <si>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</si>
  <si>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</si>
  <si>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</si>
  <si>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</si>
  <si>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</si>
  <si>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</si>
  <si>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</si>
  <si>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</si>
  <si>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</si>
  <si>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</si>
  <si>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</si>
  <si>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</si>
  <si>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</si>
  <si>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</si>
  <si>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</si>
  <si>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</si>
  <si>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</si>
  <si>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</si>
  <si>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</si>
  <si>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</si>
  <si>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</si>
  <si>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</si>
  <si>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</si>
  <si>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</si>
  <si>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</si>
  <si>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</si>
  <si>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</si>
  <si>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</si>
  <si>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</si>
  <si>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</si>
  <si>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</si>
  <si>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</si>
  <si>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</si>
  <si>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</si>
  <si>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</si>
  <si>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</si>
  <si>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</si>
  <si>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</si>
  <si>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</si>
  <si>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</si>
  <si>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</si>
  <si>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</si>
  <si>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</si>
  <si>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</si>
  <si>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</si>
  <si>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</si>
  <si>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</si>
  <si>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</si>
  <si>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</si>
  <si>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</si>
  <si>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</si>
  <si>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</si>
  <si>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</si>
  <si>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</si>
  <si>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</si>
  <si>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</si>
  <si>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</si>
  <si>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</si>
  <si>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</si>
  <si>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</si>
  <si>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</si>
  <si>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</si>
  <si>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</si>
  <si>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</si>
  <si>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</si>
  <si>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</si>
  <si>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</si>
  <si>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</si>
  <si>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</si>
  <si>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</si>
  <si>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</si>
  <si>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</si>
  <si>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</si>
  <si>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</si>
  <si>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</si>
  <si>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</si>
  <si>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</si>
  <si>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</si>
  <si>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</si>
  <si>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</si>
  <si>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</si>
  <si>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</si>
  <si>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</si>
  <si>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</si>
  <si>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</si>
  <si>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</si>
  <si>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</si>
  <si>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</si>
  <si>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</si>
  <si>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</si>
  <si>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</si>
  <si>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</si>
  <si>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</si>
  <si>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</si>
  <si>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</si>
  <si>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</si>
  <si>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</si>
  <si>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</si>
  <si>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</si>
  <si>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</si>
  <si>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</si>
  <si>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</si>
  <si>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</si>
  <si>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</si>
  <si>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</si>
  <si>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</si>
  <si>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</si>
  <si>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</si>
  <si>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</si>
  <si>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</si>
  <si>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</si>
  <si>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</si>
  <si>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</si>
  <si>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</si>
  <si>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</si>
  <si>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</si>
  <si>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</si>
  <si>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</si>
  <si>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</si>
  <si>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</si>
  <si>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</si>
  <si>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</si>
  <si>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</si>
  <si>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</si>
  <si>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</si>
  <si>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</si>
  <si>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</si>
  <si>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</si>
  <si>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</si>
  <si>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</si>
  <si>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</si>
  <si>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</si>
  <si>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</si>
  <si>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</si>
  <si>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</si>
  <si>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</si>
  <si>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</si>
  <si>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</si>
  <si>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</si>
  <si>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</si>
  <si>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</si>
  <si>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</si>
  <si>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</si>
  <si>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</si>
  <si>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</si>
  <si>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</si>
  <si>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</si>
  <si>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</si>
  <si>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</si>
  <si>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</si>
  <si>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</si>
  <si>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</si>
  <si>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</si>
  <si>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</si>
  <si>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</si>
  <si>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</si>
  <si>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</si>
  <si>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</si>
  <si>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</si>
  <si>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</si>
  <si>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</si>
  <si>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</si>
  <si>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</si>
  <si>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</si>
  <si>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</si>
  <si>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</si>
  <si>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</si>
  <si>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</si>
  <si>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</si>
  <si>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</si>
  <si>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</si>
  <si>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</si>
  <si>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</si>
  <si>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</si>
  <si>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</si>
  <si>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</si>
  <si>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</si>
  <si>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</si>
  <si>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</si>
  <si>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</si>
  <si>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</si>
  <si>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</si>
  <si>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</si>
  <si>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</si>
  <si>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</si>
  <si>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</si>
  <si>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</si>
  <si>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</si>
  <si>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</si>
  <si>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</si>
  <si>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</si>
  <si>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</si>
  <si>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</si>
  <si>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</si>
  <si>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</si>
  <si>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</si>
  <si>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</si>
  <si>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</si>
  <si>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</si>
  <si>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</si>
  <si>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</si>
  <si>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</si>
  <si>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</si>
  <si>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</si>
  <si>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</si>
  <si>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</si>
  <si>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</si>
  <si>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</si>
  <si>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</si>
  <si>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</si>
  <si>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</si>
  <si>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</si>
  <si>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</si>
  <si>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</si>
  <si>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</si>
  <si>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</si>
  <si>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</si>
  <si>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</si>
  <si>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</si>
  <si>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</si>
  <si>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</si>
  <si>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</si>
  <si>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</si>
  <si>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</si>
  <si>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</si>
  <si>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</si>
  <si>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</si>
  <si>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</si>
  <si>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</si>
  <si>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</si>
  <si>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</si>
  <si>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</si>
  <si>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</si>
  <si>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</si>
  <si>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</si>
  <si>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</si>
  <si>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</si>
  <si>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</si>
  <si>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</si>
  <si>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</si>
  <si>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</si>
  <si>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</si>
  <si>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</si>
  <si>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</si>
  <si>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</si>
  <si>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</si>
  <si>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</si>
  <si>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</si>
  <si>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</si>
  <si>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</si>
  <si>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</si>
  <si>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</si>
  <si>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</si>
  <si>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</si>
  <si>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</si>
  <si>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</si>
  <si>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</si>
  <si>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</si>
  <si>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</si>
  <si>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</si>
  <si>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</si>
  <si>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</si>
  <si>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</si>
  <si>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</si>
  <si>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</si>
  <si>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</si>
  <si>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</si>
  <si>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</si>
  <si>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</si>
  <si>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</si>
  <si>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</si>
  <si>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</si>
  <si>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</si>
  <si>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</si>
  <si>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</si>
  <si>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</si>
  <si>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</si>
  <si>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</si>
  <si>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</si>
  <si>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</si>
  <si>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</si>
  <si>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</si>
  <si>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</si>
  <si>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</si>
  <si>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</si>
  <si>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</si>
  <si>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</si>
  <si>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</si>
  <si>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</si>
  <si>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</si>
  <si>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</si>
  <si>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</si>
  <si>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</si>
  <si>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</si>
  <si>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</si>
  <si>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</si>
  <si>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</si>
  <si>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</si>
  <si>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</si>
  <si>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</si>
  <si>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</si>
  <si>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</si>
  <si>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</si>
  <si>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</si>
  <si>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</si>
  <si>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</si>
  <si>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</si>
  <si>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</si>
  <si>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</si>
  <si>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</si>
  <si>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</si>
  <si>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</si>
  <si>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</si>
  <si>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</si>
  <si>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</si>
  <si>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</si>
  <si>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</si>
  <si>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</si>
  <si>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</si>
  <si>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</si>
  <si>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</si>
  <si>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</si>
  <si>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</si>
  <si>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</si>
  <si>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</si>
  <si>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</si>
  <si>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</si>
  <si>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</si>
  <si>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</si>
  <si>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</si>
  <si>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</si>
  <si>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</si>
  <si>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</si>
  <si>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</si>
  <si>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</si>
  <si>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</si>
  <si>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</si>
  <si>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</si>
  <si>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</si>
  <si>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</si>
  <si>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</si>
  <si>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</si>
  <si>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</si>
  <si>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</si>
  <si>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</si>
  <si>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</si>
  <si>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</si>
  <si>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</si>
  <si>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</si>
  <si>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</si>
  <si>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</si>
  <si>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</si>
  <si>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</si>
  <si>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</si>
  <si>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</si>
  <si>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</si>
  <si>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</si>
  <si>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</si>
  <si>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</si>
  <si>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</si>
  <si>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</si>
  <si>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</si>
  <si>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</si>
  <si>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</si>
  <si>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</si>
  <si>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</si>
  <si>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</si>
  <si>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</si>
  <si>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</si>
  <si>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</si>
  <si>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</si>
  <si>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</si>
  <si>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</si>
  <si>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</si>
  <si>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</si>
  <si>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</si>
  <si>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</si>
  <si>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</si>
  <si>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</si>
  <si>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</si>
  <si>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</si>
  <si>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</si>
  <si>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</si>
  <si>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</si>
  <si>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</si>
  <si>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</si>
  <si>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</si>
  <si>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</si>
  <si>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</si>
  <si>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</si>
  <si>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</si>
  <si>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</si>
  <si>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</si>
  <si>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</si>
  <si>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</si>
  <si>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</si>
  <si>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</si>
  <si>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</si>
  <si>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</si>
  <si>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</si>
  <si>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</si>
  <si>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</si>
  <si>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</si>
  <si>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</si>
  <si>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</si>
  <si>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</si>
  <si>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</si>
  <si>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</si>
  <si>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</si>
  <si>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</si>
  <si>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</si>
  <si>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</si>
  <si>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</si>
  <si>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</si>
  <si>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</si>
  <si>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</si>
  <si>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</si>
  <si>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</si>
  <si>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</si>
  <si>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</si>
  <si>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</si>
  <si>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</si>
  <si>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</si>
  <si>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</si>
  <si>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</si>
  <si>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</si>
  <si>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</si>
  <si>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</si>
  <si>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</si>
  <si>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</si>
  <si>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</si>
  <si>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</si>
  <si>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</si>
  <si>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</si>
  <si>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</si>
  <si>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</si>
  <si>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</si>
  <si>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</si>
  <si>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</si>
  <si>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</si>
  <si>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</si>
  <si>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</si>
  <si>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</si>
  <si>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</si>
  <si>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</si>
  <si>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</si>
  <si>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</si>
  <si>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</si>
  <si>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</si>
  <si>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</si>
  <si>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</si>
  <si>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</si>
  <si>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</si>
  <si>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</si>
  <si>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</si>
  <si>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</si>
  <si>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</si>
  <si>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</si>
  <si>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</si>
  <si>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</si>
  <si>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</si>
  <si>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</si>
  <si>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</si>
  <si>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</si>
  <si>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</si>
  <si>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</si>
  <si>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</si>
  <si>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</si>
  <si>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</si>
  <si>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</si>
  <si>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</si>
  <si>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</si>
  <si>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</si>
  <si>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</si>
  <si>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</si>
  <si>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</si>
  <si>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</si>
  <si>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</si>
  <si>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</si>
  <si>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</si>
  <si>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</si>
  <si>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</si>
  <si>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</si>
  <si>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</si>
  <si>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</si>
  <si>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</si>
  <si>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</si>
  <si>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</si>
  <si>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</si>
  <si>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</si>
  <si>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</si>
  <si>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</si>
  <si>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</si>
  <si>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</si>
  <si>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</si>
  <si>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</si>
  <si>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</si>
  <si>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</si>
  <si>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</si>
  <si>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</si>
  <si>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</si>
  <si>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</si>
  <si>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</si>
  <si>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</si>
  <si>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</si>
  <si>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</si>
  <si>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</si>
  <si>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</si>
  <si>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</si>
  <si>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</si>
  <si>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</si>
  <si>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</si>
  <si>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</si>
  <si>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</si>
  <si>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</si>
  <si>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</si>
  <si>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</si>
  <si>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</si>
  <si>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</si>
  <si>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</si>
  <si>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</si>
  <si>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</si>
  <si>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</si>
  <si>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</si>
  <si>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</si>
  <si>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</si>
  <si>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</si>
  <si>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</si>
  <si>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</si>
  <si>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</si>
  <si>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</si>
  <si>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</si>
  <si>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</si>
  <si>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</si>
  <si>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</si>
  <si>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</si>
  <si>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</si>
  <si>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</si>
  <si>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</si>
  <si>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</si>
  <si>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</si>
  <si>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</si>
  <si>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</si>
  <si>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</si>
  <si>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</si>
  <si>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</si>
  <si>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</si>
  <si>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</si>
  <si>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</si>
  <si>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</si>
  <si>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</si>
  <si>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</si>
  <si>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</si>
  <si>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</si>
  <si>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</si>
  <si>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</si>
  <si>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</si>
  <si>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</si>
  <si>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</si>
  <si>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</si>
  <si>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</si>
  <si>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</si>
  <si>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</si>
  <si>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</si>
  <si>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</si>
  <si>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</si>
  <si>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</si>
  <si>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</si>
  <si>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</si>
  <si>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</si>
  <si>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</si>
  <si>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</si>
  <si>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</si>
  <si>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</si>
  <si>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</si>
  <si>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</si>
  <si>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</si>
  <si>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</si>
  <si>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</si>
  <si>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</si>
  <si>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</si>
  <si>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</si>
  <si>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</si>
  <si>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</si>
  <si>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</si>
  <si>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</si>
  <si>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</si>
  <si>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</si>
  <si>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</si>
  <si>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</si>
  <si>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</si>
  <si>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</si>
  <si>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</si>
  <si>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</si>
  <si>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</si>
  <si>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</si>
  <si>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</si>
  <si>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</si>
  <si>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</si>
  <si>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</si>
  <si>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</si>
  <si>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</si>
  <si>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</si>
  <si>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</si>
  <si>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</si>
  <si>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</si>
  <si>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</si>
  <si>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</si>
  <si>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</si>
  <si>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</si>
  <si>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</si>
  <si>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</si>
  <si>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</si>
  <si>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</si>
  <si>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</si>
  <si>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</si>
  <si>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</si>
  <si>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</si>
  <si>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</si>
  <si>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</si>
  <si>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</si>
  <si>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</si>
  <si>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</si>
  <si>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</si>
  <si>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</si>
  <si>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</si>
  <si>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</si>
  <si>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</si>
  <si>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</si>
  <si>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</si>
  <si>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</si>
  <si>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</si>
  <si>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</si>
  <si>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</si>
  <si>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</si>
  <si>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</si>
  <si>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</si>
  <si>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</si>
  <si>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</si>
  <si>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</si>
  <si>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</si>
  <si>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</si>
  <si>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</si>
  <si>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</si>
  <si>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</si>
  <si>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</si>
  <si>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</si>
  <si>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</si>
  <si>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</si>
  <si>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</si>
  <si>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</si>
  <si>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</si>
  <si>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</si>
  <si>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</si>
  <si>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</si>
  <si>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</si>
  <si>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</si>
  <si>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</si>
  <si>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</si>
  <si>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</si>
  <si>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</si>
  <si>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</si>
  <si>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</si>
  <si>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</si>
  <si>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</si>
  <si>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</si>
  <si>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</si>
  <si>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</si>
  <si>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</si>
  <si>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</si>
  <si>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</si>
  <si>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</si>
  <si>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</si>
  <si>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</si>
  <si>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</si>
  <si>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</si>
  <si>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</si>
  <si>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</si>
  <si>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</si>
  <si>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</si>
  <si>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</si>
  <si>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</si>
  <si>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</si>
  <si>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</si>
  <si>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</si>
  <si>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</si>
  <si>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</si>
  <si>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</si>
  <si>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</si>
  <si>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</si>
  <si>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</si>
  <si>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</si>
  <si>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</si>
  <si>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</si>
  <si>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</si>
  <si>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</si>
  <si>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</si>
  <si>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</si>
  <si>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</si>
  <si>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</si>
  <si>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</si>
  <si>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</si>
  <si>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</si>
  <si>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</si>
  <si>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</si>
  <si>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</si>
  <si>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</si>
  <si>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</si>
  <si>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</si>
  <si>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</si>
  <si>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</si>
  <si>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</si>
  <si>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</si>
  <si>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</si>
  <si>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</si>
  <si>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</si>
  <si>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</si>
  <si>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</si>
  <si>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</si>
  <si>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</si>
  <si>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</si>
  <si>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</si>
  <si>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</si>
  <si>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</si>
  <si>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</si>
  <si>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</si>
  <si>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</si>
  <si>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</si>
  <si>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</si>
  <si>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</si>
  <si>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</si>
  <si>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</si>
  <si>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</si>
  <si>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</si>
  <si>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</si>
  <si>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</si>
  <si>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</si>
  <si>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</si>
  <si>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</si>
  <si>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</si>
  <si>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</si>
  <si>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</si>
  <si>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</si>
  <si>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</si>
  <si>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</si>
  <si>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</si>
  <si>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</si>
  <si>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</si>
  <si>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</si>
  <si>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</si>
  <si>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</si>
  <si>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</si>
  <si>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</si>
  <si>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</si>
  <si>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</si>
  <si>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</si>
  <si>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</si>
  <si>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</si>
  <si>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</si>
  <si>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</si>
  <si>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</si>
  <si>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</si>
  <si>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</si>
  <si>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</si>
  <si>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</si>
  <si>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</si>
  <si>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</si>
  <si>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</si>
  <si>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</si>
  <si>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</si>
  <si>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</si>
  <si>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</si>
  <si>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</si>
  <si>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</si>
  <si>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</si>
  <si>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</si>
  <si>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</si>
  <si>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</si>
  <si>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</si>
  <si>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</si>
  <si>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</si>
  <si>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</si>
  <si>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</si>
  <si>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</si>
  <si>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</si>
  <si>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</si>
  <si>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</si>
  <si>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</si>
  <si>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</si>
  <si>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</si>
  <si>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</si>
  <si>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</si>
  <si>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</si>
  <si>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</si>
  <si>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</si>
  <si>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</si>
  <si>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</si>
  <si>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</si>
  <si>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</si>
  <si>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</si>
  <si>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</si>
  <si>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</si>
  <si>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</si>
  <si>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</si>
  <si>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</si>
  <si>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</si>
  <si>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</si>
  <si>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</si>
  <si>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</si>
  <si>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</si>
  <si>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</si>
  <si>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</si>
  <si>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</si>
  <si>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</si>
  <si>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</si>
  <si>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</si>
  <si>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</si>
  <si>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</si>
  <si>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</si>
  <si>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</si>
  <si>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</si>
  <si>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</si>
  <si>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</si>
  <si>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</si>
  <si>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</si>
  <si>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</si>
  <si>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</si>
  <si>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</si>
  <si>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</si>
  <si>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</si>
  <si>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</si>
  <si>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</si>
  <si>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</si>
  <si>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</si>
  <si>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</si>
  <si>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</si>
  <si>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</si>
  <si>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</si>
  <si>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</si>
  <si>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</si>
  <si>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</si>
  <si>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</si>
  <si>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</si>
  <si>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</si>
  <si>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</si>
  <si>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</si>
  <si>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</si>
  <si>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</si>
  <si>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</si>
  <si>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</si>
  <si>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</si>
  <si>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</si>
  <si>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</si>
  <si>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</si>
  <si>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</si>
  <si>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</si>
  <si>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</si>
  <si>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</si>
  <si>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</si>
  <si>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</si>
  <si>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</si>
  <si>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</si>
  <si>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</si>
  <si>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</si>
  <si>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</si>
  <si>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</si>
  <si>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</si>
  <si>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</si>
  <si>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</si>
  <si>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</si>
  <si>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</si>
  <si>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</si>
  <si>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</si>
  <si>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</si>
  <si>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</si>
  <si>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</si>
  <si>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</si>
  <si>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</si>
  <si>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</si>
  <si>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</si>
  <si>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</si>
  <si>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</si>
  <si>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</si>
  <si>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</si>
  <si>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</si>
  <si>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</si>
  <si>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</si>
  <si>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</si>
  <si>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</si>
  <si>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</si>
  <si>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</si>
  <si>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</si>
  <si>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</si>
  <si>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</si>
  <si>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</si>
  <si>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</si>
  <si>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</si>
  <si>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</si>
  <si>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</si>
  <si>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</si>
  <si>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</si>
  <si>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</si>
  <si>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</si>
  <si>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</si>
  <si>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</si>
  <si>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</si>
  <si>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</si>
  <si>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</si>
  <si>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</si>
  <si>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</si>
  <si>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</si>
  <si>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</si>
  <si>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</si>
  <si>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</si>
  <si>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</si>
  <si>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</si>
  <si>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</si>
  <si>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</si>
  <si>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</si>
  <si>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</si>
  <si>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</si>
  <si>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</si>
  <si>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</si>
  <si>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</si>
  <si>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</si>
  <si>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</si>
  <si>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</si>
  <si>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</si>
  <si>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</si>
  <si>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</si>
  <si>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</si>
  <si>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</si>
  <si>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</si>
  <si>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</si>
  <si>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</si>
  <si>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</si>
  <si>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</si>
  <si>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</si>
  <si>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</si>
  <si>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</si>
  <si>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</si>
  <si>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</si>
  <si>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</si>
  <si>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</si>
  <si>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</si>
  <si>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</si>
  <si>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</si>
  <si>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</si>
  <si>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</si>
  <si>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</si>
  <si>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</si>
  <si>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</si>
  <si>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</si>
  <si>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</si>
  <si>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</si>
  <si>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</si>
  <si>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</si>
  <si>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</si>
  <si>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</si>
  <si>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</si>
  <si>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</si>
  <si>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</si>
  <si>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</si>
  <si>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</si>
  <si>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</si>
  <si>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</si>
  <si>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</si>
  <si>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</si>
  <si>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</si>
  <si>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</si>
  <si>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</si>
  <si>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</si>
  <si>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</si>
  <si>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</si>
  <si>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</si>
  <si>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</si>
  <si>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</si>
  <si>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</si>
  <si>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</si>
  <si>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</si>
  <si>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</si>
  <si>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</si>
  <si>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</si>
  <si>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</si>
  <si>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</si>
  <si>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</si>
  <si>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</si>
  <si>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</si>
  <si>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</si>
  <si>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</si>
  <si>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</si>
  <si>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</si>
  <si>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</si>
  <si>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</si>
  <si>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</si>
  <si>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</si>
  <si>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</si>
  <si>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</si>
  <si>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</si>
  <si>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</si>
  <si>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</si>
  <si>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</si>
  <si>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</si>
  <si>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</si>
  <si>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</si>
  <si>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</si>
  <si>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</si>
  <si>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</si>
  <si>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</si>
  <si>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</si>
  <si>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</si>
  <si>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</si>
  <si>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</si>
  <si>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</si>
  <si>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</si>
  <si>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</si>
  <si>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</si>
  <si>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</si>
  <si>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</si>
  <si>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</si>
  <si>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</si>
  <si>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</si>
  <si>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</si>
  <si>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</si>
  <si>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</si>
  <si>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</si>
  <si>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</si>
  <si>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</si>
  <si>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</si>
  <si>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</si>
  <si>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</si>
  <si>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</si>
  <si>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</si>
  <si>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</si>
  <si>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</si>
  <si>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</si>
  <si>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</si>
  <si>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</si>
  <si>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</si>
  <si>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</si>
  <si>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</si>
  <si>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</si>
  <si>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</si>
  <si>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</si>
  <si>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</si>
  <si>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</si>
  <si>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</si>
  <si>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</si>
  <si>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</si>
  <si>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</si>
  <si>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</si>
  <si>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</si>
  <si>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</si>
  <si>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</si>
  <si>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</si>
  <si>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</si>
  <si>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</si>
  <si>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</si>
  <si>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</si>
  <si>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</si>
  <si>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</si>
  <si>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</si>
  <si>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</si>
  <si>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</si>
  <si>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</si>
  <si>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</si>
  <si>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</si>
  <si>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</si>
  <si>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</si>
  <si>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</si>
  <si>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</si>
  <si>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</si>
  <si>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</si>
  <si>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</si>
  <si>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</si>
  <si>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</si>
  <si>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</si>
  <si>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</si>
  <si>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</si>
  <si>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</si>
  <si>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</si>
  <si>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</si>
  <si>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</si>
  <si>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</si>
  <si>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</si>
  <si>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</si>
  <si>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</si>
  <si>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</si>
  <si>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</si>
  <si>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</si>
  <si>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</si>
  <si>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</si>
  <si>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</si>
  <si>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</si>
  <si>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</si>
  <si>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</si>
  <si>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</si>
  <si>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</si>
  <si>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</si>
  <si>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</si>
  <si>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</si>
  <si>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</si>
  <si>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</si>
  <si>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</si>
  <si>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</si>
  <si>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</si>
  <si>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</si>
  <si>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</si>
  <si>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</si>
  <si>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</si>
  <si>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</si>
  <si>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</si>
  <si>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</si>
  <si>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</si>
  <si>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</si>
  <si>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</si>
  <si>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</si>
  <si>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</si>
  <si>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</si>
  <si>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</si>
  <si>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</si>
  <si>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</si>
  <si>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</si>
  <si>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</si>
  <si>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</si>
  <si>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</si>
  <si>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</si>
  <si>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</si>
  <si>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</si>
  <si>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</si>
  <si>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</si>
  <si>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</si>
  <si>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</si>
  <si>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</si>
  <si>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</si>
  <si>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</si>
  <si>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</si>
  <si>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</si>
  <si>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</si>
  <si>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</si>
  <si>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</si>
  <si>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</si>
  <si>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</si>
  <si>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</si>
  <si>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</si>
  <si>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</si>
  <si>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</si>
  <si>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</si>
  <si>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</si>
  <si>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</si>
  <si>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</si>
  <si>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</si>
  <si>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</si>
  <si>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</si>
  <si>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</si>
  <si>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</si>
  <si>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</si>
  <si>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</si>
  <si>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</si>
  <si>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</si>
  <si>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</si>
  <si>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</si>
  <si>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</si>
  <si>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</si>
  <si>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</si>
  <si>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</si>
  <si>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</si>
  <si>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</si>
  <si>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</si>
  <si>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</si>
  <si>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</si>
  <si>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</si>
  <si>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</si>
  <si>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</si>
  <si>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</si>
  <si>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</si>
  <si>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</si>
  <si>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</si>
  <si>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</si>
  <si>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</si>
  <si>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</si>
  <si>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</si>
  <si>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</si>
  <si>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</si>
  <si>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</si>
  <si>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</si>
  <si>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</si>
  <si>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</si>
  <si>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</si>
  <si>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</si>
  <si>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</si>
  <si>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</si>
  <si>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</si>
  <si>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</si>
  <si>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</si>
  <si>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</si>
  <si>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</si>
  <si>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</si>
  <si>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</si>
  <si>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</si>
  <si>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</si>
  <si>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</si>
  <si>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</si>
  <si>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</si>
  <si>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</si>
  <si>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</si>
  <si>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</si>
  <si>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</si>
  <si>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</si>
  <si>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</si>
  <si>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</si>
  <si>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</si>
  <si>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</si>
  <si>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</si>
  <si>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</si>
  <si>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</si>
  <si>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</si>
  <si>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</si>
  <si>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</si>
  <si>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</si>
  <si>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</si>
  <si>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</si>
  <si>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</si>
  <si>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</si>
  <si>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</si>
  <si>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</si>
  <si>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</si>
  <si>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</si>
  <si>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</si>
  <si>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</si>
  <si>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</si>
  <si>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</si>
  <si>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</si>
  <si>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</si>
  <si>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</si>
  <si>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</si>
  <si>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</si>
  <si>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</si>
  <si>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</si>
  <si>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</si>
  <si>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</si>
  <si>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</si>
  <si>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</si>
  <si>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</si>
  <si>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</si>
  <si>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</si>
  <si>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</si>
  <si>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</si>
  <si>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</si>
  <si>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</si>
  <si>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</si>
  <si>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</si>
  <si>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</si>
  <si>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</si>
  <si>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</si>
  <si>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</si>
  <si>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</si>
  <si>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</si>
  <si>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</si>
  <si>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</si>
  <si>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</si>
  <si>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</si>
  <si>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</si>
  <si>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</si>
  <si>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</si>
  <si>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</si>
  <si>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</si>
  <si>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</si>
  <si>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</si>
  <si>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</si>
  <si>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</si>
  <si>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</si>
  <si>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</si>
  <si>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</si>
  <si>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</si>
  <si>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</si>
  <si>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</si>
  <si>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</si>
  <si>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</si>
  <si>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</si>
  <si>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</si>
  <si>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</si>
  <si>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</si>
  <si>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</si>
  <si>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</si>
  <si>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</si>
  <si>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</si>
  <si>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</si>
  <si>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</si>
  <si>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</si>
  <si>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</si>
  <si>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</si>
  <si>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</si>
  <si>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</si>
  <si>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</si>
  <si>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</si>
  <si>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</si>
  <si>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</si>
  <si>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</si>
  <si>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</si>
  <si>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</si>
  <si>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</si>
  <si>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</si>
  <si>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</si>
  <si>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</si>
  <si>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</si>
  <si>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</si>
  <si>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</si>
  <si>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</si>
  <si>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</si>
  <si>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</si>
  <si>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</si>
  <si>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</si>
  <si>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</si>
  <si>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</si>
  <si>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</si>
  <si>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</si>
  <si>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</si>
  <si>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</si>
  <si>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</si>
  <si>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</si>
  <si>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</si>
  <si>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</si>
  <si>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</si>
  <si>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</si>
  <si>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</si>
  <si>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</si>
  <si>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</si>
  <si>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</si>
  <si>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</si>
  <si>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</si>
  <si>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</si>
  <si>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</si>
  <si>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</si>
  <si>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</si>
  <si>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</si>
  <si>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</si>
  <si>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</si>
  <si>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</si>
  <si>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</si>
  <si>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</si>
  <si>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</si>
  <si>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</si>
  <si>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</si>
  <si>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</si>
  <si>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</si>
  <si>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</si>
  <si>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</si>
  <si>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</si>
  <si>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</si>
  <si>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</si>
  <si>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</si>
  <si>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</si>
  <si>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</si>
  <si>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</si>
  <si>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</si>
  <si>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</si>
  <si>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</si>
  <si>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</si>
  <si>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</si>
  <si>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</si>
  <si>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</si>
  <si>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</si>
  <si>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</si>
  <si>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</si>
  <si>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</si>
  <si>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</si>
  <si>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</si>
  <si>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</si>
  <si>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</si>
  <si>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</si>
  <si>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</si>
  <si>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</si>
  <si>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</si>
  <si>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</si>
  <si>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</si>
  <si>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</si>
  <si>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</si>
  <si>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</si>
  <si>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</si>
  <si>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</si>
  <si>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</si>
  <si>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</si>
  <si>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</si>
  <si>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</si>
  <si>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</si>
  <si>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</si>
  <si>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</si>
  <si>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</si>
  <si>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</si>
  <si>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</si>
  <si>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</si>
  <si>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</si>
  <si>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</si>
  <si>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</si>
  <si>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</si>
  <si>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</si>
  <si>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</si>
  <si>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</si>
  <si>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</si>
  <si>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</si>
  <si>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</si>
  <si>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</si>
  <si>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</si>
  <si>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</si>
  <si>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</si>
  <si>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</si>
  <si>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</si>
  <si>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</si>
  <si>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</si>
  <si>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</si>
  <si>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</si>
  <si>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</si>
  <si>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</si>
  <si>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</si>
  <si>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</si>
  <si>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</si>
  <si>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</si>
  <si>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</si>
  <si>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</si>
  <si>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</si>
  <si>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</si>
  <si>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</si>
  <si>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</si>
  <si>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</si>
  <si>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</si>
  <si>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</si>
  <si>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</si>
  <si>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</si>
  <si>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</si>
  <si>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</si>
  <si>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</si>
  <si>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</si>
  <si>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</si>
  <si>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</si>
  <si>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</si>
  <si>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</si>
  <si>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</si>
  <si>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</si>
  <si>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</si>
  <si>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</si>
  <si>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</si>
  <si>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</si>
  <si>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</si>
  <si>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</si>
  <si>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</si>
  <si>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</si>
  <si>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</si>
  <si>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</si>
  <si>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</si>
  <si>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</si>
  <si>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</si>
  <si>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</si>
  <si>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</si>
  <si>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</si>
  <si>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</si>
  <si>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</si>
  <si>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</si>
  <si>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</si>
  <si>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</si>
  <si>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</si>
  <si>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</si>
  <si>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</si>
  <si>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</si>
  <si>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</si>
  <si>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</si>
  <si>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</si>
  <si>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</si>
  <si>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</si>
  <si>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</si>
  <si>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</si>
  <si>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</si>
  <si>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</si>
  <si>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</si>
  <si>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</si>
  <si>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</si>
  <si>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</si>
  <si>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</si>
  <si>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</si>
  <si>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</si>
  <si>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</si>
  <si>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</si>
  <si>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</si>
  <si>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</si>
  <si>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</si>
  <si>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</si>
  <si>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</si>
  <si>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</si>
  <si>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</si>
  <si>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</si>
  <si>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</si>
  <si>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</si>
  <si>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</si>
  <si>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</si>
  <si>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</si>
  <si>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</si>
  <si>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</si>
  <si>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</si>
  <si>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</si>
  <si>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</si>
  <si>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</si>
  <si>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</si>
  <si>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</si>
  <si>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</si>
  <si>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</si>
  <si>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</si>
  <si>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</si>
  <si>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</si>
  <si>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</si>
  <si>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</si>
  <si>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</si>
  <si>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</si>
  <si>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</si>
  <si>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</si>
  <si>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</si>
  <si>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</si>
  <si>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</si>
  <si>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</si>
  <si>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</si>
  <si>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</si>
  <si>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</si>
  <si>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</si>
  <si>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</si>
  <si>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</si>
  <si>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</si>
  <si>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</si>
  <si>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</si>
  <si>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</si>
  <si>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</si>
  <si>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</si>
  <si>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</si>
  <si>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</si>
  <si>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</si>
  <si>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</si>
  <si>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</si>
  <si>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</si>
  <si>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</si>
  <si>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</si>
  <si>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</si>
  <si>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</si>
  <si>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</si>
  <si>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</si>
  <si>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</si>
  <si>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</si>
  <si>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</si>
  <si>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</si>
  <si>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</si>
  <si>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</si>
  <si>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</si>
  <si>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</si>
  <si>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</si>
  <si>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</si>
  <si>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</si>
  <si>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</si>
  <si>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</si>
  <si>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</si>
  <si>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</si>
  <si>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</si>
  <si>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</si>
  <si>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</si>
  <si>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</si>
  <si>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</si>
  <si>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</si>
  <si>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</si>
  <si>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</si>
  <si>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</si>
  <si>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</si>
  <si>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</si>
  <si>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</si>
  <si>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</si>
  <si>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</si>
  <si>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</si>
  <si>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</si>
  <si>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</si>
  <si>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</si>
  <si>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</si>
  <si>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</si>
  <si>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</si>
  <si>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</si>
  <si>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</si>
  <si>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</si>
  <si>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</si>
  <si>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</si>
  <si>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</si>
  <si>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</si>
  <si>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</si>
  <si>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</si>
  <si>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</si>
  <si>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</si>
  <si>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</si>
  <si>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</si>
  <si>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</si>
  <si>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</si>
  <si>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</si>
  <si>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</si>
  <si>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</si>
  <si>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</si>
  <si>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</si>
  <si>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</si>
  <si>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</si>
  <si>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</si>
  <si>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</si>
  <si>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</si>
  <si>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</si>
  <si>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</si>
  <si>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</si>
  <si>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</si>
  <si>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</si>
  <si>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</si>
  <si>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</si>
  <si>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</si>
  <si>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</si>
  <si>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</si>
  <si>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</si>
  <si>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</si>
  <si>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</si>
  <si>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</si>
  <si>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</si>
  <si>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</si>
  <si>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</si>
  <si>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</si>
  <si>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</si>
  <si>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</si>
  <si>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</si>
  <si>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</si>
  <si>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</si>
  <si>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</si>
  <si>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</si>
  <si>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</si>
  <si>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</si>
  <si>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</si>
  <si>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</si>
  <si>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</si>
  <si>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</si>
  <si>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</si>
  <si>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</si>
  <si>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</si>
  <si>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</si>
  <si>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</si>
  <si>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</si>
  <si>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</si>
  <si>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</si>
  <si>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</si>
  <si>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</si>
  <si>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</si>
  <si>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</si>
  <si>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</si>
  <si>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</si>
  <si>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</si>
  <si>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</si>
  <si>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</si>
  <si>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</si>
  <si>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</si>
  <si>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</si>
  <si>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</si>
  <si>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</si>
  <si>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</si>
  <si>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</si>
  <si>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</si>
  <si>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</si>
  <si>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</si>
  <si>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</si>
  <si>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</si>
  <si>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</si>
  <si>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</si>
  <si>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</si>
  <si>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</si>
  <si>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</si>
  <si>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</si>
  <si>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</si>
  <si>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</si>
  <si>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</si>
  <si>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</si>
  <si>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</si>
  <si>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</si>
  <si>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</si>
  <si>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</si>
  <si>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</si>
  <si>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</si>
  <si>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</si>
  <si>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</si>
  <si>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</si>
  <si>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</si>
  <si>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</si>
  <si>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</si>
  <si>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</si>
  <si>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</si>
  <si>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</si>
  <si>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</si>
  <si>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</si>
  <si>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</si>
  <si>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</si>
  <si>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</si>
  <si>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</si>
  <si>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</si>
  <si>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</si>
  <si>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</si>
  <si>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</si>
  <si>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</si>
  <si>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</si>
  <si>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</si>
  <si>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</si>
  <si>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</si>
  <si>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</si>
  <si>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</si>
  <si>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</si>
  <si>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</si>
  <si>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</si>
  <si>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</si>
  <si>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</si>
  <si>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</si>
  <si>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</si>
  <si>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</si>
  <si>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</si>
  <si>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</si>
  <si>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</si>
  <si>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</si>
  <si>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</si>
  <si>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</si>
  <si>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</si>
  <si>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</si>
  <si>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</si>
  <si>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</si>
  <si>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</si>
  <si>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</si>
  <si>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</si>
  <si>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</si>
  <si>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</si>
  <si>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</si>
  <si>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</si>
  <si>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</si>
  <si>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</si>
  <si>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</si>
  <si>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</si>
  <si>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</si>
  <si>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</si>
  <si>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</si>
  <si>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</si>
  <si>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</si>
  <si>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</si>
  <si>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</si>
  <si>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</si>
  <si>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</si>
  <si>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</si>
  <si>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</si>
  <si>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</si>
  <si>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</si>
  <si>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</si>
  <si>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</si>
  <si>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</si>
  <si>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</si>
  <si>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</si>
  <si>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</si>
  <si>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</si>
  <si>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</si>
  <si>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</si>
  <si>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</si>
  <si>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</si>
  <si>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</si>
  <si>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</si>
  <si>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</si>
  <si>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</si>
  <si>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</si>
  <si>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</si>
  <si>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</si>
  <si>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</si>
  <si>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</si>
  <si>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</si>
  <si>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</si>
  <si>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</si>
  <si>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</si>
  <si>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</si>
  <si>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</si>
  <si>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</si>
  <si>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</si>
  <si>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</si>
  <si>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</si>
  <si>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</si>
  <si>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</si>
  <si>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</si>
  <si>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</si>
  <si>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</si>
  <si>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</si>
  <si>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</si>
  <si>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</si>
  <si>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</si>
  <si>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</si>
  <si>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</si>
  <si>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</si>
  <si>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</si>
  <si>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</si>
  <si>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</si>
  <si>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</si>
  <si>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</si>
  <si>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</si>
  <si>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</si>
  <si>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</si>
  <si>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</si>
  <si>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</si>
  <si>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</si>
  <si>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</si>
  <si>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</si>
  <si>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</si>
  <si>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</si>
  <si>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</si>
  <si>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</si>
  <si>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</si>
  <si>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</si>
  <si>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</si>
  <si>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</si>
  <si>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</si>
  <si>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</si>
  <si>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</si>
  <si>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</si>
  <si>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</si>
  <si>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</si>
  <si>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</si>
  <si>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</si>
  <si>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</si>
  <si>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</si>
  <si>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</si>
  <si>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</si>
  <si>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</si>
  <si>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</si>
  <si>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</si>
  <si>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</si>
  <si>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</si>
  <si>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</si>
  <si>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</si>
  <si>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</si>
  <si>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</si>
  <si>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</si>
  <si>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</si>
  <si>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</si>
  <si>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</si>
  <si>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</si>
  <si>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</si>
  <si>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</si>
  <si>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</si>
  <si>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</si>
  <si>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</si>
  <si>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</si>
  <si>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</si>
  <si>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</si>
  <si>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</si>
  <si>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</si>
  <si>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</si>
  <si>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</si>
  <si>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</si>
  <si>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</si>
  <si>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</si>
  <si>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</si>
  <si>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</si>
  <si>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</si>
  <si>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</si>
  <si>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</si>
  <si>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</si>
  <si>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</si>
  <si>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</si>
  <si>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</si>
  <si>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</si>
  <si>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</si>
  <si>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</si>
  <si>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</si>
  <si>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</si>
  <si>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</si>
  <si>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</si>
  <si>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</si>
  <si>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</si>
  <si>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</si>
  <si>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</si>
  <si>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</si>
  <si>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</si>
  <si>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</si>
  <si>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</si>
  <si>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</si>
  <si>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</si>
  <si>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</si>
  <si>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</si>
  <si>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</si>
  <si>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</si>
  <si>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</si>
  <si>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</si>
  <si>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</si>
  <si>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</si>
  <si>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</si>
  <si>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</si>
  <si>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</si>
  <si>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</si>
  <si>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</si>
  <si>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</si>
  <si>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</si>
  <si>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</si>
  <si>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</si>
  <si>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</si>
  <si>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</si>
  <si>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</si>
  <si>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</si>
  <si>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</si>
  <si>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</si>
  <si>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</si>
  <si>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</si>
  <si>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</si>
  <si>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</si>
  <si>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</si>
  <si>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</si>
  <si>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</si>
  <si>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</si>
  <si>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</si>
  <si>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</si>
  <si>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</si>
  <si>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</si>
  <si>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</si>
  <si>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</si>
  <si>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</si>
  <si>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</si>
  <si>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</si>
  <si>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</si>
  <si>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</si>
  <si>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</si>
  <si>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</si>
  <si>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</si>
  <si>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</si>
  <si>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</si>
  <si>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</si>
  <si>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</si>
  <si>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</si>
  <si>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</si>
  <si>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</si>
  <si>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</si>
  <si>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</si>
  <si>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</si>
  <si>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</si>
  <si>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</si>
  <si>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</si>
  <si>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</si>
  <si>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</si>
  <si>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</si>
  <si>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</si>
  <si>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</si>
  <si>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</si>
  <si>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</si>
  <si>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</si>
  <si>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</si>
  <si>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</si>
  <si>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</si>
  <si>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</si>
  <si>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</si>
  <si>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</si>
  <si>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</si>
  <si>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</si>
  <si>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</si>
  <si>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</si>
  <si>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</si>
  <si>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</si>
  <si>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</si>
  <si>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</si>
  <si>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</si>
  <si>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</si>
  <si>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</si>
  <si>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</si>
  <si>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</si>
  <si>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</si>
  <si>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</si>
  <si>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</si>
  <si>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</si>
  <si>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</si>
  <si>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</si>
  <si>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</si>
  <si>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</si>
  <si>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</si>
  <si>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</si>
  <si>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</si>
  <si>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</si>
  <si>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</si>
  <si>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</si>
  <si>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</si>
  <si>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</si>
  <si>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</si>
  <si>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</si>
  <si>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</si>
  <si>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</si>
  <si>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</si>
  <si>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</si>
  <si>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</si>
  <si>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</si>
  <si>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</si>
  <si>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</si>
  <si>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</si>
  <si>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</si>
  <si>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</si>
  <si>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</si>
  <si>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</si>
  <si>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</si>
  <si>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</si>
  <si>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</si>
  <si>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</si>
  <si>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</si>
  <si>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</si>
  <si>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</si>
  <si>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</si>
  <si>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</si>
  <si>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</si>
  <si>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</si>
  <si>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</si>
  <si>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</si>
  <si>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</si>
  <si>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</si>
  <si>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</si>
  <si>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</si>
  <si>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</si>
  <si>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</si>
  <si>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</si>
  <si>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</si>
  <si>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</si>
  <si>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</si>
  <si>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</si>
  <si>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</si>
  <si>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</si>
  <si>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</si>
  <si>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</si>
  <si>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</si>
  <si>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</si>
  <si>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</si>
  <si>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</si>
  <si>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</si>
  <si>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</si>
  <si>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</si>
  <si>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</si>
  <si>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</si>
  <si>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</si>
  <si>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</si>
  <si>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</si>
  <si>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</si>
  <si>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</si>
  <si>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</si>
  <si>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</si>
  <si>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</si>
  <si>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</si>
  <si>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</si>
  <si>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</si>
  <si>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</si>
  <si>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</si>
  <si>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</si>
  <si>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</si>
  <si>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</si>
  <si>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</si>
  <si>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</si>
  <si>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</si>
  <si>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</si>
  <si>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</si>
  <si>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</si>
  <si>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</si>
  <si>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</si>
  <si>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</si>
  <si>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</si>
  <si>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</si>
  <si>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</si>
  <si>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</si>
  <si>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</si>
  <si>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</si>
  <si>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</si>
  <si>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</si>
  <si>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</si>
  <si>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</si>
  <si>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</si>
  <si>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</si>
  <si>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</si>
  <si>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</si>
  <si>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</si>
  <si>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</si>
  <si>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</si>
  <si>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</si>
  <si>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</si>
  <si>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</si>
  <si>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</si>
  <si>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</si>
  <si>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</si>
  <si>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</si>
  <si>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</si>
  <si>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</si>
  <si>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</si>
  <si>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</si>
  <si>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</si>
  <si>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</si>
  <si>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</si>
  <si>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</si>
  <si>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</si>
  <si>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</si>
  <si>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</si>
  <si>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</si>
  <si>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</si>
  <si>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</si>
  <si>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</si>
  <si>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</si>
  <si>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</si>
  <si>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</si>
  <si>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</si>
  <si>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</si>
  <si>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</si>
  <si>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</si>
  <si>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</si>
  <si>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</si>
  <si>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</si>
  <si>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</si>
  <si>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</si>
  <si>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</si>
  <si>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</si>
  <si>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</si>
  <si>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</si>
  <si>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</si>
  <si>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</si>
  <si>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</si>
  <si>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</si>
  <si>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</si>
  <si>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</si>
  <si>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</si>
  <si>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</si>
  <si>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</si>
  <si>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</si>
  <si>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</si>
  <si>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</si>
  <si>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</si>
  <si>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</si>
  <si>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</si>
  <si>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</si>
  <si>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</si>
  <si>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</si>
  <si>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</si>
  <si>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</si>
  <si>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</si>
  <si>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</si>
  <si>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</si>
  <si>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</si>
  <si>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</si>
  <si>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</si>
  <si>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</si>
  <si>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</si>
  <si>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</si>
  <si>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</si>
  <si>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</si>
  <si>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</si>
  <si>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</si>
  <si>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</si>
  <si>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</si>
  <si>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</si>
  <si>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</si>
  <si>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</si>
  <si>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</si>
  <si>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</si>
  <si>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</si>
  <si>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</si>
  <si>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</si>
  <si>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</si>
  <si>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</si>
  <si>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</si>
  <si>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</si>
  <si>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</si>
  <si>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</si>
  <si>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</si>
  <si>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</si>
  <si>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</si>
  <si>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</si>
  <si>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</si>
  <si>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</si>
  <si>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</si>
  <si>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</si>
  <si>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</si>
  <si>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</si>
  <si>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</si>
  <si>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</si>
  <si>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</si>
  <si>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</si>
  <si>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</si>
  <si>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</si>
  <si>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</si>
  <si>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</si>
  <si>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</si>
  <si>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</si>
  <si>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</si>
  <si>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</si>
  <si>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</si>
  <si>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</si>
  <si>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</si>
  <si>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</si>
  <si>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</si>
  <si>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</si>
  <si>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</si>
  <si>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</si>
  <si>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</si>
  <si>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</si>
  <si>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</si>
  <si>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</si>
  <si>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</si>
  <si>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</si>
  <si>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</si>
  <si>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</si>
  <si>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</si>
  <si>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</si>
  <si>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</si>
  <si>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</si>
  <si>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</si>
  <si>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</si>
  <si>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</si>
  <si>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</si>
  <si>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</si>
  <si>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</si>
  <si>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</si>
  <si>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</si>
  <si>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</si>
  <si>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</si>
  <si>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</si>
  <si>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</si>
  <si>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</si>
  <si>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</si>
  <si>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</si>
  <si>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</si>
  <si>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</si>
  <si>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</si>
  <si>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</si>
  <si>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</si>
  <si>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</si>
  <si>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</si>
  <si>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</si>
  <si>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</si>
  <si>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</si>
  <si>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</si>
  <si>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</si>
  <si>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</si>
  <si>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</si>
  <si>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</si>
  <si>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</si>
  <si>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</si>
  <si>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</si>
  <si>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</si>
  <si>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</si>
  <si>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</si>
  <si>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</si>
  <si>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</si>
  <si>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</si>
  <si>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</si>
  <si>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</si>
  <si>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</si>
  <si>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</si>
  <si>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</si>
  <si>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</si>
  <si>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</si>
  <si>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</si>
  <si>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</si>
  <si>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</si>
  <si>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</si>
  <si>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</si>
  <si>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</si>
  <si>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</si>
  <si>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</si>
  <si>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</si>
  <si>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</si>
  <si>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</si>
  <si>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</si>
  <si>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</si>
  <si>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</si>
  <si>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</si>
  <si>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</si>
  <si>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</si>
  <si>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</si>
  <si>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</si>
  <si>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</si>
  <si>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</si>
  <si>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</si>
  <si>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</si>
  <si>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</si>
  <si>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</si>
  <si>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</si>
  <si>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</si>
  <si>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</si>
  <si>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</si>
  <si>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</si>
  <si>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</si>
  <si>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</si>
  <si>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</si>
  <si>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</si>
  <si>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</si>
  <si>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</si>
  <si>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</si>
  <si>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</si>
  <si>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</si>
  <si>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</si>
  <si>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</si>
  <si>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</si>
  <si>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</si>
  <si>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</si>
  <si>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</si>
  <si>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</si>
  <si>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</si>
  <si>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</si>
  <si>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</si>
  <si>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</si>
  <si>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</si>
  <si>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</si>
  <si>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</si>
  <si>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</si>
  <si>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</si>
  <si>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</si>
  <si>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</si>
  <si>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</si>
  <si>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</si>
  <si>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</si>
  <si>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</si>
  <si>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</si>
  <si>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</si>
  <si>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</si>
  <si>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</si>
  <si>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</si>
  <si>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</si>
  <si>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</si>
  <si>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</si>
  <si>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</si>
  <si>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</si>
  <si>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</si>
  <si>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</si>
  <si>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</si>
  <si>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</si>
  <si>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</si>
  <si>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</si>
  <si>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</si>
  <si>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</si>
  <si>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</si>
  <si>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</si>
  <si>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</si>
  <si>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</si>
  <si>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</si>
  <si>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</si>
  <si>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</si>
  <si>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</si>
  <si>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</si>
  <si>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</si>
  <si>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</si>
  <si>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</si>
  <si>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</si>
  <si>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</si>
  <si>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</si>
  <si>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</si>
  <si>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</si>
  <si>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</si>
  <si>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</si>
  <si>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</si>
  <si>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</si>
  <si>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</si>
  <si>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</si>
  <si>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</si>
  <si>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</si>
  <si>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</si>
  <si>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</si>
  <si>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</si>
  <si>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</si>
  <si>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</si>
  <si>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</si>
  <si>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</si>
  <si>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</si>
  <si>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</si>
  <si>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</si>
  <si>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</si>
  <si>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</si>
  <si>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</si>
  <si>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</si>
  <si>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</si>
  <si>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</si>
  <si>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</si>
  <si>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</si>
  <si>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</si>
  <si>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</si>
  <si>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</si>
  <si>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</si>
  <si>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</si>
  <si>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</si>
  <si>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</si>
  <si>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</si>
  <si>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</si>
  <si>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</si>
  <si>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</si>
  <si>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</si>
  <si>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</si>
  <si>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</si>
  <si>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</si>
  <si>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</si>
  <si>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</si>
  <si>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</si>
  <si>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</si>
  <si>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</si>
  <si>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</si>
  <si>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</si>
  <si>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</si>
  <si>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</si>
  <si>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</si>
  <si>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</si>
  <si>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</si>
  <si>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</si>
  <si>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</si>
  <si>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</si>
  <si>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</si>
  <si>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</si>
  <si>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</si>
  <si>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</si>
  <si>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</si>
  <si>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</si>
  <si>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</si>
  <si>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</si>
  <si>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</si>
  <si>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</si>
  <si>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</si>
  <si>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</si>
  <si>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</si>
  <si>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</si>
  <si>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</si>
  <si>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</si>
  <si>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</si>
  <si>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</si>
  <si>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</si>
  <si>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</si>
  <si>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</si>
  <si>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</si>
  <si>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</si>
  <si>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</si>
  <si>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</si>
  <si>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</si>
  <si>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</si>
  <si>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</si>
  <si>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</si>
  <si>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</si>
  <si>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</si>
  <si>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</si>
  <si>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</si>
  <si>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</si>
  <si>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</si>
  <si>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</si>
  <si>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</si>
  <si>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</si>
  <si>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</si>
  <si>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</si>
  <si>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</si>
  <si>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</si>
  <si>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</si>
  <si>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</si>
  <si>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</si>
  <si>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</si>
  <si>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</si>
  <si>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</si>
  <si>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</si>
  <si>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</si>
  <si>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</si>
  <si>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</si>
  <si>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</si>
  <si>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</si>
  <si>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</si>
  <si>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</si>
  <si>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</si>
  <si>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</si>
  <si>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</si>
  <si>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</si>
  <si>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</si>
  <si>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</si>
  <si>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</si>
  <si>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</si>
  <si>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</si>
  <si>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</si>
  <si>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</si>
  <si>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</si>
  <si>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</si>
  <si>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</si>
  <si>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</si>
  <si>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</si>
  <si>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</si>
  <si>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</si>
  <si>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</si>
  <si>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</si>
  <si>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</si>
  <si>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</si>
  <si>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</si>
  <si>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</si>
  <si>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</si>
  <si>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</si>
  <si>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</si>
  <si>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</si>
  <si>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</si>
  <si>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</si>
  <si>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</si>
  <si>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</si>
  <si>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</si>
  <si>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</si>
  <si>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</si>
  <si>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</si>
  <si>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</si>
  <si>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</si>
  <si>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</si>
  <si>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</si>
  <si>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</si>
  <si>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</si>
  <si>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</si>
  <si>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</si>
  <si>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</si>
  <si>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</si>
  <si>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</si>
  <si>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</si>
  <si>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</si>
  <si>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</si>
  <si>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</si>
  <si>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</si>
  <si>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</si>
  <si>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</si>
  <si>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</si>
  <si>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</si>
  <si>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</si>
  <si>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</si>
  <si>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</si>
  <si>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</si>
  <si>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</si>
  <si>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</si>
  <si>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</si>
  <si>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</si>
  <si>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</si>
  <si>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</si>
  <si>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</si>
  <si>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</si>
  <si>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</si>
  <si>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</si>
  <si>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</si>
  <si>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</si>
  <si>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</si>
  <si>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</si>
  <si>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</si>
  <si>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</si>
  <si>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</si>
  <si>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</si>
  <si>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</si>
  <si>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</si>
  <si>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</si>
  <si>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</si>
  <si>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</si>
  <si>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</si>
  <si>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</si>
  <si>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</si>
  <si>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</si>
  <si>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</si>
  <si>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</si>
  <si>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</si>
  <si>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</si>
  <si>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</si>
  <si>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</si>
  <si>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</si>
  <si>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</si>
  <si>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</si>
  <si>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</si>
  <si>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</si>
  <si>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</si>
  <si>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</si>
  <si>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</si>
  <si>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</si>
  <si>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</si>
  <si>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</si>
  <si>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</si>
  <si>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</si>
  <si>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</si>
  <si>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</si>
  <si>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</si>
  <si>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</si>
  <si>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</si>
  <si>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</si>
  <si>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</si>
  <si>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</si>
  <si>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</si>
  <si>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</si>
  <si>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</si>
  <si>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</si>
  <si>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</si>
  <si>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</si>
  <si>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</si>
  <si>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</si>
  <si>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</si>
  <si>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</si>
  <si>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</si>
  <si>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</si>
  <si>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</si>
  <si>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</si>
  <si>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</si>
  <si>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</si>
  <si>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</si>
  <si>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</si>
  <si>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</si>
  <si>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</si>
  <si>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</si>
  <si>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</si>
  <si>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</si>
  <si>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</si>
  <si>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</si>
  <si>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</si>
  <si>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</si>
  <si>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</si>
  <si>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</si>
  <si>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</si>
  <si>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</si>
  <si>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</si>
  <si>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</si>
  <si>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</si>
  <si>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</si>
  <si>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</si>
  <si>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</si>
  <si>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</si>
  <si>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</si>
  <si>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</si>
  <si>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</si>
  <si>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</si>
  <si>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</si>
  <si>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</si>
  <si>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</si>
  <si>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</si>
  <si>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</si>
  <si>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</si>
  <si>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</si>
  <si>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</si>
  <si>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</si>
  <si>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</si>
  <si>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</si>
  <si>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</si>
  <si>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</si>
  <si>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</si>
  <si>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</si>
  <si>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</si>
  <si>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</si>
  <si>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</si>
  <si>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</si>
  <si>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</si>
  <si>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</si>
  <si>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</si>
  <si>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</si>
  <si>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</si>
  <si>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</si>
  <si>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</si>
  <si>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</si>
  <si>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</si>
  <si>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</si>
  <si>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</si>
  <si>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</si>
  <si>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</si>
  <si>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</si>
  <si>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</si>
  <si>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</si>
  <si>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</si>
  <si>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</si>
  <si>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</si>
  <si>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</si>
  <si>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</si>
  <si>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</si>
  <si>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</si>
  <si>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</si>
  <si>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</si>
  <si>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</si>
  <si>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</si>
  <si>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</si>
  <si>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</si>
  <si>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</si>
  <si>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</si>
  <si>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</si>
  <si>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</si>
  <si>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</si>
  <si>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</si>
  <si>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</si>
  <si>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</si>
  <si>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</si>
  <si>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</si>
  <si>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</si>
  <si>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</si>
  <si>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</si>
  <si>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</si>
  <si>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</si>
  <si>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</si>
  <si>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</si>
  <si>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</si>
  <si>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</si>
  <si>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</si>
  <si>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</si>
  <si>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</si>
  <si>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</si>
  <si>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</si>
  <si>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</si>
  <si>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</si>
  <si>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</si>
  <si>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</si>
  <si>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</si>
  <si>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</si>
  <si>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</si>
  <si>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</si>
  <si>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</si>
  <si>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</si>
  <si>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</si>
  <si>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</si>
  <si>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</si>
  <si>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</si>
  <si>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</si>
  <si>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</si>
  <si>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</si>
  <si>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</si>
  <si>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</si>
  <si>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</si>
  <si>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</si>
  <si>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</si>
  <si>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</si>
  <si>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</si>
  <si>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</si>
  <si>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</si>
  <si>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</si>
  <si>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</si>
  <si>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</si>
  <si>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</si>
  <si>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</si>
  <si>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</si>
  <si>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</si>
  <si>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</si>
  <si>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</si>
  <si>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</si>
  <si>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</si>
  <si>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</si>
  <si>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</si>
  <si>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</si>
  <si>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</si>
  <si>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</si>
  <si>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</si>
  <si>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</si>
  <si>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</si>
  <si>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</si>
  <si>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</si>
  <si>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</si>
  <si>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</si>
  <si>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</si>
  <si>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</si>
  <si>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</si>
  <si>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</si>
  <si>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</si>
  <si>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</si>
  <si>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</si>
  <si>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</si>
  <si>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</si>
  <si>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</si>
  <si>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</si>
  <si>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</si>
  <si>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</si>
  <si>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</si>
  <si>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</si>
  <si>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</si>
  <si>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</si>
  <si>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</si>
  <si>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</si>
  <si>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</si>
  <si>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</si>
  <si>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</si>
  <si>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</si>
  <si>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</si>
  <si>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</si>
  <si>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</si>
  <si>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</si>
  <si>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</si>
  <si>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</si>
  <si>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</si>
  <si>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</si>
  <si>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</si>
  <si>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</si>
  <si>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</si>
  <si>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</si>
  <si>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</si>
  <si>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</si>
  <si>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</si>
  <si>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</si>
  <si>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</si>
  <si>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</si>
  <si>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</si>
  <si>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</si>
  <si>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</si>
  <si>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</si>
  <si>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</si>
  <si>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</si>
  <si>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</si>
  <si>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</si>
  <si>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</si>
  <si>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</si>
  <si>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</si>
  <si>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</si>
  <si>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</si>
  <si>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</si>
  <si>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</si>
  <si>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</si>
  <si>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</si>
  <si>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</si>
  <si>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</si>
  <si>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</si>
  <si>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</si>
  <si>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</si>
  <si>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</si>
  <si>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</si>
  <si>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</si>
  <si>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</si>
  <si>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</si>
  <si>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</si>
  <si>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</si>
  <si>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</si>
  <si>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</si>
  <si>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</si>
  <si>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</si>
  <si>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</si>
  <si>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</si>
  <si>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</si>
  <si>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</si>
  <si>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</si>
  <si>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</si>
  <si>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</si>
  <si>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</si>
  <si>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</si>
  <si>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</si>
  <si>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</si>
  <si>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</si>
  <si>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</si>
  <si>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</si>
  <si>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</si>
  <si>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</si>
  <si>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</si>
  <si>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</si>
  <si>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</si>
  <si>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</si>
  <si>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</si>
  <si>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</si>
  <si>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</si>
  <si>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</si>
  <si>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</si>
  <si>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</si>
  <si>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</si>
  <si>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</si>
  <si>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</si>
  <si>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</si>
  <si>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</si>
  <si>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</si>
  <si>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</si>
  <si>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</si>
  <si>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</si>
  <si>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</si>
  <si>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</si>
  <si>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</si>
  <si>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</si>
  <si>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</si>
  <si>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</si>
  <si>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</si>
  <si>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</si>
  <si>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</si>
  <si>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</si>
  <si>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</si>
  <si>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</si>
  <si>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</si>
  <si>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</si>
  <si>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</si>
  <si>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</si>
  <si>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</si>
  <si>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</si>
  <si>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</si>
  <si>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</si>
  <si>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</si>
  <si>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</si>
  <si>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</si>
  <si>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</si>
  <si>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</si>
  <si>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</si>
  <si>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</si>
  <si>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</si>
  <si>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</si>
  <si>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</si>
  <si>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</si>
  <si>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</si>
  <si>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</si>
  <si>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</si>
  <si>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</si>
  <si>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</si>
  <si>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</si>
  <si>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</si>
  <si>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</si>
  <si>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</si>
  <si>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</si>
  <si>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</si>
  <si>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</si>
  <si>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</si>
  <si>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</si>
  <si>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</si>
  <si>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</si>
  <si>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</si>
  <si>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</si>
  <si>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</si>
  <si>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</si>
  <si>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</si>
  <si>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</si>
  <si>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</si>
  <si>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</si>
  <si>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</si>
  <si>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</si>
  <si>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</si>
  <si>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</si>
  <si>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</si>
  <si>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</si>
  <si>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</si>
  <si>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</si>
  <si>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</si>
  <si>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</si>
  <si>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</si>
  <si>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</si>
  <si>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</si>
  <si>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</si>
  <si>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</si>
  <si>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</si>
  <si>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</si>
  <si>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</si>
  <si>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</si>
  <si>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</si>
  <si>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</si>
  <si>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</si>
  <si>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</si>
  <si>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</si>
  <si>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</si>
  <si>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</si>
  <si>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</si>
  <si>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</si>
  <si>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</si>
  <si>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</si>
  <si>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</si>
  <si>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</si>
  <si>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</si>
  <si>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</si>
  <si>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</si>
  <si>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</si>
  <si>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</si>
  <si>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</si>
  <si>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</si>
  <si>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</si>
  <si>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</si>
  <si>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</si>
  <si>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</si>
  <si>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</si>
  <si>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</si>
  <si>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</si>
  <si>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</si>
  <si>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</si>
  <si>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</si>
  <si>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</si>
  <si>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</si>
  <si>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</si>
  <si>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</si>
  <si>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</si>
  <si>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</si>
  <si>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</si>
  <si>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</si>
  <si>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</si>
  <si>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</si>
  <si>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</si>
  <si>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</si>
  <si>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</si>
  <si>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</si>
  <si>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</si>
  <si>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</si>
  <si>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</si>
  <si>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</si>
  <si>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</si>
  <si>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</si>
  <si>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</si>
  <si>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</si>
  <si>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</si>
  <si>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</si>
  <si>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</si>
  <si>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</si>
  <si>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</si>
  <si>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</si>
  <si>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</si>
  <si>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</si>
  <si>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</si>
  <si>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</si>
  <si>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</si>
  <si>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</si>
  <si>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</si>
  <si>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</si>
  <si>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</si>
  <si>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</si>
  <si>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</si>
  <si>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</si>
  <si>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</si>
  <si>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</si>
  <si>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</si>
  <si>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</si>
  <si>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</si>
  <si>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</si>
  <si>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</si>
  <si>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</si>
  <si>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</si>
  <si>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</si>
  <si>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</si>
  <si>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</si>
  <si>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</si>
  <si>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</si>
  <si>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</si>
  <si>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</si>
  <si>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</si>
  <si>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</si>
  <si>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</si>
  <si>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</si>
  <si>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</si>
  <si>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</si>
  <si>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</si>
  <si>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</si>
  <si>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</si>
  <si>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</si>
  <si>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</si>
  <si>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</si>
  <si>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</si>
  <si>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</si>
  <si>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</si>
  <si>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</si>
  <si>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</si>
  <si>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</si>
  <si>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</si>
  <si>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</si>
  <si>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</si>
  <si>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</si>
  <si>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</si>
  <si>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</si>
  <si>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</si>
  <si>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</si>
  <si>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</si>
  <si>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</si>
  <si>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</si>
  <si>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</si>
  <si>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</si>
  <si>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</si>
  <si>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</si>
  <si>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</si>
  <si>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</si>
  <si>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</si>
  <si>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</si>
  <si>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</si>
  <si>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</si>
  <si>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</si>
  <si>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</si>
  <si>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</si>
  <si>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</si>
  <si>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</si>
  <si>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</si>
  <si>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</si>
  <si>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</si>
  <si>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</si>
  <si>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</si>
  <si>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</si>
  <si>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</si>
  <si>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</si>
  <si>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</si>
  <si>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</si>
  <si>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</si>
  <si>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</si>
  <si>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</si>
  <si>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</si>
  <si>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</si>
  <si>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</si>
  <si>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</si>
  <si>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</si>
  <si>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</si>
  <si>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</si>
  <si>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</si>
  <si>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</si>
  <si>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</si>
  <si>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</si>
  <si>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</si>
  <si>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</si>
  <si>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</si>
  <si>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</si>
  <si>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</si>
  <si>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</si>
  <si>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</si>
  <si>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</si>
  <si>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</si>
  <si>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</si>
  <si>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</si>
  <si>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</si>
  <si>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</si>
  <si>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</si>
  <si>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</si>
  <si>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</si>
  <si>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</si>
  <si>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</si>
  <si>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</si>
  <si>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</si>
  <si>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</si>
  <si>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</si>
  <si>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</si>
  <si>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</si>
  <si>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</si>
  <si>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</si>
  <si>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</si>
  <si>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</si>
  <si>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</si>
  <si>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</si>
  <si>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</si>
  <si>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</si>
  <si>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</si>
  <si>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</si>
  <si>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</si>
  <si>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</si>
  <si>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</si>
  <si>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</si>
  <si>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</si>
  <si>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</si>
  <si>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</si>
  <si>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</si>
  <si>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</si>
  <si>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</si>
  <si>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</si>
  <si>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</si>
  <si>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</si>
  <si>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</si>
  <si>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</si>
  <si>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</si>
  <si>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</si>
  <si>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</si>
  <si>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</si>
  <si>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</si>
  <si>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</si>
  <si>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</si>
  <si>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</si>
  <si>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</si>
  <si>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</si>
  <si>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</si>
  <si>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</si>
  <si>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</si>
  <si>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</si>
  <si>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</si>
  <si>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</si>
  <si>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</si>
  <si>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</si>
  <si>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</si>
  <si>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</si>
  <si>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</si>
  <si>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</si>
  <si>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</si>
  <si>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</si>
  <si>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</si>
  <si>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</si>
  <si>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</si>
  <si>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</si>
  <si>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</si>
  <si>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</si>
  <si>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</si>
  <si>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</si>
  <si>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</si>
  <si>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</si>
  <si>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</si>
  <si>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</si>
  <si>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</si>
  <si>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</si>
  <si>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</si>
  <si>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</si>
  <si>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</si>
  <si>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</si>
  <si>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</si>
  <si>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</si>
  <si>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</si>
  <si>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</si>
  <si>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</si>
  <si>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</si>
  <si>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</si>
  <si>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</si>
  <si>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</si>
  <si>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</si>
  <si>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</si>
  <si>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</si>
  <si>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</si>
  <si>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</si>
  <si>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</si>
  <si>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</si>
  <si>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</si>
  <si>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</si>
  <si>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</si>
  <si>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</si>
  <si>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</si>
  <si>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</si>
  <si>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</si>
  <si>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</si>
  <si>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</si>
  <si>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</si>
  <si>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</si>
  <si>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</si>
  <si>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</si>
  <si>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</si>
  <si>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</si>
  <si>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</si>
  <si>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</si>
  <si>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</si>
  <si>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</si>
  <si>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</si>
  <si>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</si>
  <si>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</si>
  <si>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</si>
  <si>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</si>
  <si>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</si>
  <si>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</si>
  <si>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</si>
  <si>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</si>
  <si>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</si>
  <si>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</si>
  <si>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</si>
  <si>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</si>
  <si>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</si>
  <si>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</si>
  <si>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</si>
  <si>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</si>
  <si>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</si>
  <si>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</si>
  <si>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</si>
  <si>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</si>
  <si>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</si>
  <si>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</si>
  <si>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</si>
  <si>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</si>
  <si>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</si>
  <si>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</si>
  <si>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</si>
  <si>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</si>
  <si>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</si>
  <si>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</si>
  <si>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</si>
  <si>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</si>
  <si>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</si>
  <si>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</si>
  <si>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</si>
  <si>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</si>
  <si>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</si>
  <si>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</si>
  <si>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</si>
  <si>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</si>
  <si>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</si>
  <si>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</si>
  <si>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</si>
  <si>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</si>
  <si>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</si>
  <si>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</si>
  <si>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</si>
  <si>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</si>
  <si>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</si>
  <si>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</si>
  <si>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</si>
  <si>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</si>
  <si>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</si>
  <si>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</si>
  <si>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</si>
  <si>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</si>
  <si>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</si>
  <si>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</si>
  <si>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</si>
  <si>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</si>
  <si>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</si>
  <si>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</si>
  <si>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</si>
  <si>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</si>
  <si>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</si>
  <si>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</si>
  <si>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</si>
  <si>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</si>
  <si>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</si>
  <si>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</si>
  <si>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</si>
  <si>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</si>
  <si>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</si>
  <si>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</si>
  <si>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</si>
  <si>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</si>
  <si>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</si>
  <si>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</si>
  <si>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</si>
  <si>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</si>
  <si>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</si>
  <si>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</si>
  <si>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</si>
  <si>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</si>
  <si>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</si>
  <si>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</si>
  <si>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</si>
  <si>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</si>
  <si>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</si>
  <si>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</si>
  <si>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</si>
  <si>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</si>
  <si>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</si>
  <si>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</si>
  <si>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</si>
  <si>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</si>
  <si>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</si>
  <si>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</si>
  <si>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</si>
  <si>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</si>
  <si>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</si>
  <si>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</si>
  <si>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</si>
  <si>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</si>
  <si>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</si>
  <si>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</si>
  <si>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</si>
  <si>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</si>
  <si>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</si>
  <si>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</si>
  <si>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</si>
  <si>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</si>
  <si>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</si>
  <si>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</si>
  <si>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</si>
  <si>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</si>
  <si>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</si>
  <si>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</si>
  <si>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</si>
  <si>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</si>
  <si>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</si>
  <si>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</si>
  <si>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</si>
  <si>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</si>
  <si>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</si>
  <si>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</si>
  <si>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</si>
  <si>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</si>
  <si>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</si>
  <si>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</si>
  <si>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</si>
  <si>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</si>
  <si>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</si>
  <si>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</si>
  <si>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</si>
  <si>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</si>
  <si>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</si>
  <si>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</si>
  <si>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</si>
  <si>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</si>
  <si>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</si>
  <si>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</si>
  <si>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</si>
  <si>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</si>
  <si>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</si>
  <si>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</si>
  <si>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</si>
  <si>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</si>
  <si>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</si>
  <si>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</si>
  <si>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</si>
  <si>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</si>
  <si>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</si>
  <si>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</si>
  <si>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</si>
  <si>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</si>
  <si>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</si>
  <si>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</si>
  <si>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</si>
  <si>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</si>
  <si>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</si>
  <si>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</si>
  <si>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</si>
  <si>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</si>
  <si>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</si>
  <si>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</si>
  <si>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</si>
  <si>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</si>
  <si>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</si>
  <si>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</si>
  <si>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</si>
  <si>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</si>
  <si>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</si>
  <si>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</si>
  <si>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</si>
  <si>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</si>
  <si>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</si>
  <si>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</si>
  <si>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</si>
  <si>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</si>
  <si>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</si>
  <si>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</si>
  <si>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</si>
  <si>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</si>
  <si>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</si>
  <si>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</si>
  <si>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</si>
  <si>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</si>
  <si>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</si>
  <si>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</si>
  <si>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</si>
  <si>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</si>
  <si>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</si>
  <si>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</si>
  <si>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</si>
  <si>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</si>
  <si>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</si>
  <si>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</si>
  <si>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</si>
  <si>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</si>
  <si>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</si>
  <si>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</si>
  <si>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</si>
  <si>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</si>
  <si>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</si>
  <si>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</si>
  <si>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</si>
  <si>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</si>
  <si>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</si>
  <si>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</si>
  <si>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</si>
  <si>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</si>
  <si>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</si>
  <si>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</si>
  <si>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</si>
  <si>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</si>
  <si>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</si>
  <si>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</si>
  <si>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</si>
  <si>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</si>
  <si>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</si>
  <si>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</si>
  <si>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</si>
  <si>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</si>
  <si>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</si>
  <si>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</si>
  <si>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</si>
  <si>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</si>
  <si>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</si>
  <si>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</si>
  <si>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</si>
  <si>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</si>
  <si>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</si>
  <si>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</si>
  <si>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</si>
  <si>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</si>
  <si>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</si>
  <si>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</si>
  <si>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</si>
  <si>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</si>
  <si>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</si>
  <si>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</si>
  <si>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</si>
  <si>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</si>
  <si>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</si>
  <si>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</si>
  <si>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</si>
  <si>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</si>
  <si>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</si>
  <si>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</si>
  <si>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</si>
  <si>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</si>
  <si>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</si>
  <si>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</si>
  <si>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</si>
  <si>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</si>
  <si>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</si>
  <si>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</si>
  <si>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</si>
  <si>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</si>
  <si>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</si>
  <si>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</si>
  <si>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</si>
  <si>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</si>
  <si>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</si>
  <si>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</si>
  <si>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</si>
  <si>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</si>
  <si>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</si>
  <si>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</si>
  <si>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</si>
  <si>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</si>
  <si>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</si>
  <si>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</si>
  <si>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</si>
  <si>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</si>
  <si>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</si>
  <si>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</si>
  <si>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</si>
  <si>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</si>
  <si>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</si>
  <si>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</si>
  <si>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</si>
  <si>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</si>
  <si>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</si>
  <si>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</si>
  <si>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</si>
  <si>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</si>
  <si>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</si>
  <si>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</si>
  <si>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</si>
  <si>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</si>
  <si>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</si>
  <si>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</si>
  <si>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</si>
  <si>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</si>
  <si>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</si>
  <si>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</si>
  <si>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</si>
  <si>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</si>
  <si>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</si>
  <si>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</si>
  <si>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</si>
  <si>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</si>
  <si>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</si>
  <si>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</si>
  <si>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</si>
  <si>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</si>
  <si>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</si>
  <si>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</si>
  <si>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</si>
  <si>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</si>
  <si>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</si>
  <si>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</si>
  <si>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</si>
  <si>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</si>
  <si>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</si>
  <si>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</si>
  <si>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</si>
  <si>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</si>
  <si>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</si>
  <si>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</si>
  <si>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</si>
  <si>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</si>
  <si>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</si>
  <si>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</si>
  <si>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</si>
  <si>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</si>
  <si>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</si>
  <si>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</si>
  <si>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</si>
  <si>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</si>
  <si>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</si>
  <si>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</si>
  <si>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</si>
  <si>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</si>
  <si>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</si>
  <si>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</si>
  <si>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</si>
  <si>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</si>
  <si>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</si>
  <si>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</si>
  <si>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</si>
  <si>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</si>
  <si>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</si>
  <si>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</si>
  <si>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</si>
  <si>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</si>
  <si>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</si>
  <si>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</si>
  <si>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</si>
  <si>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</si>
  <si>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</si>
  <si>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</si>
  <si>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</si>
  <si>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</si>
  <si>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</si>
  <si>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</si>
  <si>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</si>
  <si>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</si>
  <si>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</si>
  <si>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</si>
  <si>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</si>
  <si>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</si>
  <si>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</si>
  <si>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</si>
  <si>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</si>
  <si>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</si>
  <si>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</si>
  <si>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</si>
  <si>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</si>
  <si>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</si>
  <si>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</si>
  <si>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</si>
  <si>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</si>
  <si>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</si>
  <si>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</si>
  <si>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</si>
  <si>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</si>
  <si>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</si>
  <si>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</si>
  <si>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</si>
  <si>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</si>
  <si>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</si>
  <si>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</si>
  <si>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</si>
  <si>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</si>
  <si>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</si>
  <si>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</si>
  <si>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</si>
  <si>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</si>
  <si>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</si>
  <si>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</si>
  <si>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</si>
  <si>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</si>
  <si>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</si>
  <si>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</si>
  <si>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</si>
  <si>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</si>
  <si>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</si>
  <si>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</si>
  <si>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</si>
  <si>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</si>
  <si>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</si>
  <si>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</si>
  <si>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</si>
  <si>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</si>
  <si>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</si>
  <si>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</si>
  <si>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</si>
  <si>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</si>
  <si>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</si>
  <si>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</si>
  <si>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</si>
  <si>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</si>
  <si>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</si>
  <si>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</si>
  <si>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</si>
  <si>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</si>
  <si>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</si>
  <si>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</si>
  <si>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</si>
  <si>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</si>
  <si>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</si>
  <si>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</si>
  <si>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</si>
  <si>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</si>
  <si>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</si>
  <si>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</si>
  <si>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</si>
  <si>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</si>
  <si>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</si>
  <si>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</si>
  <si>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</si>
  <si>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</si>
  <si>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</si>
  <si>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</si>
  <si>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</si>
  <si>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</si>
  <si>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</si>
  <si>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</si>
  <si>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</si>
  <si>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</si>
  <si>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</si>
  <si>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</si>
  <si>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</si>
  <si>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</si>
  <si>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</si>
  <si>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</si>
  <si>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</si>
  <si>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</si>
  <si>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</si>
  <si>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</si>
  <si>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</si>
  <si>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</si>
  <si>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</si>
  <si>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</si>
  <si>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</si>
  <si>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</si>
  <si>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</si>
  <si>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</si>
  <si>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</si>
  <si>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</si>
  <si>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</si>
  <si>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</si>
  <si>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</si>
  <si>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</si>
  <si>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</si>
  <si>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</si>
  <si>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</si>
  <si>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</si>
  <si>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</si>
  <si>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</si>
  <si>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</si>
  <si>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</si>
  <si>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</si>
  <si>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</si>
  <si>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</si>
  <si>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</si>
  <si>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</si>
  <si>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</si>
  <si>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</si>
  <si>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</si>
  <si>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</si>
  <si>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</si>
  <si>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</si>
  <si>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</si>
  <si>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</si>
  <si>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</si>
  <si>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</si>
  <si>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</si>
  <si>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</si>
  <si>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</si>
  <si>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</si>
  <si>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</si>
  <si>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</si>
  <si>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</si>
  <si>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</si>
  <si>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</si>
  <si>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</si>
  <si>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</si>
  <si>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</si>
  <si>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</si>
  <si>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</si>
  <si>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</si>
  <si>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</si>
  <si>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</si>
  <si>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</si>
  <si>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</si>
  <si>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</si>
  <si>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</si>
  <si>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</si>
  <si>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</si>
  <si>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</si>
  <si>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</si>
  <si>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</si>
  <si>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</si>
  <si>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</si>
  <si>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</si>
  <si>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</si>
  <si>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</si>
  <si>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</si>
  <si>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</si>
  <si>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</si>
  <si>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</si>
  <si>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</si>
  <si>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</si>
  <si>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</si>
  <si>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</si>
  <si>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</si>
  <si>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</si>
  <si>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</si>
  <si>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</si>
  <si>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</si>
  <si>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</si>
  <si>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</si>
  <si>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</si>
  <si>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</si>
  <si>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</si>
  <si>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</si>
  <si>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</si>
  <si>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</si>
  <si>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</si>
  <si>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</si>
  <si>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</si>
  <si>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</si>
  <si>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</si>
  <si>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</si>
  <si>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</si>
  <si>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</si>
  <si>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</si>
  <si>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</si>
  <si>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</si>
  <si>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</si>
  <si>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</si>
  <si>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</si>
  <si>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</si>
  <si>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</si>
  <si>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</si>
  <si>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</si>
  <si>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</si>
  <si>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</si>
  <si>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</si>
  <si>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</si>
  <si>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</si>
  <si>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</si>
  <si>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</si>
  <si>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</si>
  <si>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</si>
  <si>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</si>
  <si>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</si>
  <si>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</si>
  <si>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</si>
  <si>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</si>
  <si>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</si>
  <si>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</si>
  <si>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</si>
  <si>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</si>
  <si>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</si>
  <si>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</si>
  <si>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</si>
  <si>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</si>
  <si>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</si>
  <si>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</si>
  <si>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</si>
  <si>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</si>
  <si>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</si>
  <si>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</si>
  <si>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</si>
  <si>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</si>
  <si>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</si>
  <si>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</si>
  <si>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</si>
  <si>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</si>
  <si>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</si>
  <si>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</si>
  <si>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</si>
  <si>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</si>
  <si>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</si>
  <si>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</si>
  <si>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</si>
  <si>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</si>
  <si>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</si>
  <si>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</si>
  <si>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</si>
  <si>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</si>
  <si>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</si>
  <si>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</si>
  <si>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</si>
  <si>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</si>
  <si>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</si>
  <si>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</si>
  <si>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</si>
  <si>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</si>
  <si>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</si>
  <si>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</si>
  <si>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</si>
  <si>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</si>
  <si>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</si>
  <si>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</si>
  <si>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</si>
  <si>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</si>
  <si>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</si>
  <si>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</si>
  <si>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</si>
  <si>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</si>
  <si>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</si>
  <si>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</si>
  <si>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</si>
  <si>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</si>
  <si>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</si>
  <si>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</si>
  <si>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</si>
  <si>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</si>
  <si>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</si>
  <si>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</si>
  <si>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</si>
  <si>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</si>
  <si>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</si>
  <si>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</si>
  <si>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</si>
  <si>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</si>
  <si>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</si>
  <si>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</si>
  <si>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</si>
  <si>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</si>
  <si>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</si>
  <si>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</si>
  <si>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</si>
  <si>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</si>
  <si>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</si>
  <si>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</si>
  <si>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</si>
  <si>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</si>
  <si>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</si>
  <si>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</si>
  <si>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</si>
  <si>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</si>
  <si>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</si>
  <si>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</si>
  <si>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</si>
  <si>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</si>
  <si>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</si>
  <si>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</si>
  <si>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</si>
  <si>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</si>
  <si>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</si>
  <si>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</si>
  <si>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</si>
  <si>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</si>
  <si>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</si>
  <si>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</si>
  <si>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</si>
  <si>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</si>
  <si>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</si>
  <si>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</si>
  <si>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</si>
  <si>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</si>
  <si>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</si>
  <si>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</si>
  <si>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</si>
  <si>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</si>
  <si>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</si>
  <si>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</si>
  <si>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</si>
  <si>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</si>
  <si>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</si>
  <si>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</si>
  <si>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</si>
  <si>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</si>
  <si>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</si>
  <si>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</si>
  <si>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</si>
  <si>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</si>
  <si>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</si>
  <si>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</si>
  <si>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</si>
  <si>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</si>
  <si>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</si>
  <si>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</si>
  <si>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</si>
  <si>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</si>
  <si>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</si>
  <si>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</si>
  <si>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</si>
  <si>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</si>
  <si>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</si>
  <si>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</si>
  <si>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</si>
  <si>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</si>
  <si>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</si>
  <si>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</si>
  <si>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</si>
  <si>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</si>
  <si>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</si>
  <si>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</si>
  <si>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</si>
  <si>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</si>
  <si>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</si>
  <si>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</si>
  <si>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</si>
  <si>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</si>
  <si>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</si>
  <si>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</si>
  <si>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</si>
  <si>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</si>
  <si>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</si>
  <si>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</si>
  <si>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</si>
  <si>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</si>
  <si>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</si>
  <si>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</si>
  <si>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</si>
  <si>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</si>
  <si>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</si>
  <si>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</si>
  <si>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</si>
  <si>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</si>
  <si>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</si>
  <si>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</si>
  <si>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</si>
  <si>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</si>
  <si>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</si>
  <si>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</si>
  <si>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</si>
  <si>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</si>
  <si>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</si>
  <si>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</si>
  <si>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</si>
  <si>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</si>
  <si>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</si>
  <si>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</si>
  <si>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</si>
  <si>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</si>
  <si>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</si>
  <si>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</si>
  <si>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</si>
  <si>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</si>
  <si>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</si>
  <si>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</si>
  <si>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</si>
  <si>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</si>
  <si>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</si>
  <si>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</si>
  <si>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</si>
  <si>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</si>
  <si>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</si>
  <si>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</si>
  <si>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</si>
  <si>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</si>
  <si>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</si>
  <si>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</si>
  <si>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</si>
  <si>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</si>
  <si>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</si>
  <si>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</si>
  <si>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</si>
  <si>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</si>
  <si>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</si>
  <si>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</si>
  <si>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</si>
  <si>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</si>
  <si>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</si>
  <si>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</si>
  <si>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</si>
  <si>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</si>
  <si>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</si>
  <si>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</si>
  <si>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</si>
  <si>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</si>
  <si>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</si>
  <si>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</si>
  <si>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</si>
  <si>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</si>
  <si>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</si>
  <si>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</si>
  <si>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</si>
  <si>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</si>
  <si>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</si>
  <si>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</si>
  <si>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</si>
  <si>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</si>
  <si>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</si>
  <si>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</si>
  <si>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</si>
  <si>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</si>
  <si>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</si>
  <si>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</si>
  <si>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</si>
  <si>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</si>
  <si>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</si>
  <si>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</si>
  <si>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</si>
  <si>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</si>
  <si>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</si>
  <si>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</si>
  <si>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</si>
  <si>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</si>
  <si>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</si>
  <si>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</si>
  <si>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</si>
  <si>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</si>
  <si>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</si>
  <si>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</si>
  <si>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</si>
  <si>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</si>
  <si>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</si>
  <si>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</si>
  <si>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</si>
  <si>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</si>
  <si>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</si>
  <si>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</si>
  <si>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</si>
  <si>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</si>
  <si>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</si>
  <si>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</si>
  <si>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</si>
  <si>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</si>
  <si>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</si>
  <si>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</si>
  <si>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</si>
  <si>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</si>
  <si>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</si>
  <si>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</si>
  <si>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</si>
  <si>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</si>
  <si>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</si>
  <si>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</si>
  <si>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</si>
  <si>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</si>
  <si>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</si>
  <si>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</si>
  <si>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</si>
  <si>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</si>
  <si>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</si>
  <si>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</si>
  <si>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</si>
  <si>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</si>
  <si>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</si>
  <si>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</si>
  <si>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</si>
  <si>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</si>
  <si>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</si>
  <si>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</si>
  <si>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</si>
  <si>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</si>
  <si>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</si>
  <si>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</si>
  <si>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</si>
  <si>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</si>
  <si>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</si>
  <si>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</si>
  <si>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</si>
  <si>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</si>
  <si>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</si>
  <si>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</si>
  <si>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</si>
  <si>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</si>
  <si>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</si>
  <si>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</si>
  <si>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</si>
  <si>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</si>
  <si>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</si>
  <si>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</si>
  <si>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</si>
  <si>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</si>
  <si>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</si>
  <si>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</si>
  <si>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</si>
  <si>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</si>
  <si>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</si>
  <si>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</si>
  <si>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</si>
  <si>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</si>
  <si>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</si>
  <si>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</si>
  <si>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</si>
  <si>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</si>
  <si>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</si>
  <si>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</si>
  <si>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</si>
  <si>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</si>
  <si>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</si>
  <si>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</si>
  <si>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</si>
  <si>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</si>
  <si>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</si>
  <si>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</si>
  <si>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</si>
  <si>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</si>
  <si>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</si>
  <si>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</si>
  <si>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</si>
  <si>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</si>
  <si>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</si>
  <si>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</si>
  <si>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</si>
  <si>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</si>
  <si>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</si>
  <si>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</si>
  <si>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</si>
  <si>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</si>
  <si>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</si>
  <si>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</si>
  <si>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</si>
  <si>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</si>
  <si>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</si>
  <si>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</si>
  <si>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</si>
  <si>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</si>
  <si>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</si>
  <si>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</si>
  <si>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</si>
  <si>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</si>
  <si>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</si>
  <si>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</si>
  <si>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</si>
  <si>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</si>
  <si>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</si>
  <si>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</si>
  <si>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</si>
  <si>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</si>
  <si>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</si>
  <si>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</si>
  <si>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</si>
  <si>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</si>
  <si>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</si>
  <si>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</si>
  <si>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</si>
  <si>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</si>
  <si>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</si>
  <si>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</si>
  <si>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</si>
  <si>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</si>
  <si>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</si>
  <si>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</si>
  <si>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</si>
  <si>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</si>
  <si>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</si>
  <si>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</si>
  <si>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</si>
  <si>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</si>
  <si>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</si>
  <si>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</si>
  <si>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</si>
  <si>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</si>
  <si>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</si>
  <si>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</si>
  <si>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</si>
  <si>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</si>
  <si>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</si>
  <si>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</si>
  <si>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</si>
  <si>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</si>
  <si>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</si>
  <si>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</si>
  <si>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</si>
  <si>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</si>
  <si>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</si>
  <si>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</si>
  <si>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</si>
  <si>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</si>
  <si>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</si>
  <si>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</si>
  <si>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</si>
  <si>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</si>
  <si>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</si>
  <si>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</si>
  <si>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</si>
  <si>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</si>
  <si>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</si>
  <si>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</si>
  <si>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</si>
  <si>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</si>
  <si>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</si>
  <si>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</si>
  <si>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</si>
  <si>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</si>
  <si>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</si>
  <si>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</si>
  <si>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</si>
  <si>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</si>
  <si>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</si>
  <si>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</si>
  <si>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</si>
  <si>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</si>
  <si>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</si>
  <si>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</si>
  <si>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</si>
  <si>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</si>
  <si>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</si>
  <si>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</si>
  <si>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</si>
  <si>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</si>
  <si>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</si>
  <si>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</si>
  <si>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</si>
  <si>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</si>
  <si>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</si>
  <si>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</si>
  <si>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</si>
  <si>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</si>
  <si>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</si>
  <si>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</si>
  <si>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</si>
  <si>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</si>
  <si>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</si>
  <si>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</si>
  <si>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</si>
  <si>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</si>
  <si>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</si>
  <si>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</si>
  <si>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</si>
  <si>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</si>
  <si>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</si>
  <si>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</si>
  <si>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</si>
  <si>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</si>
  <si>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</si>
  <si>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</si>
  <si>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</si>
  <si>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</si>
  <si>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</si>
  <si>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</si>
  <si>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</si>
  <si>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</si>
  <si>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</si>
  <si>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</si>
  <si>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</si>
  <si>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</si>
  <si>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</si>
  <si>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</si>
  <si>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</si>
  <si>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</si>
  <si>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</si>
  <si>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</si>
  <si>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</si>
  <si>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</si>
  <si>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</si>
  <si>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</si>
  <si>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</si>
  <si>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</si>
  <si>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</si>
  <si>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</si>
  <si>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</si>
  <si>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</si>
  <si>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</si>
  <si>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</si>
  <si>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</si>
  <si>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</si>
  <si>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</si>
  <si>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</si>
  <si>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</si>
  <si>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</si>
  <si>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</si>
  <si>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</si>
  <si>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</si>
  <si>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</si>
  <si>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</si>
  <si>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</si>
  <si>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</si>
  <si>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</si>
  <si>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</si>
  <si>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</si>
  <si>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</si>
  <si>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</si>
  <si>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</si>
  <si>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</si>
  <si>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</si>
  <si>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</si>
  <si>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</si>
  <si>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</si>
  <si>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</si>
  <si>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</si>
  <si>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</si>
  <si>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</si>
  <si>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</si>
  <si>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</si>
  <si>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</si>
  <si>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</si>
  <si>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</si>
  <si>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</si>
  <si>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</si>
  <si>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</si>
  <si>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</si>
  <si>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</si>
  <si>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</si>
  <si>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</si>
  <si>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</si>
  <si>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</si>
  <si>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</si>
  <si>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</si>
  <si>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</si>
  <si>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</si>
  <si>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</si>
  <si>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</si>
  <si>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</si>
  <si>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</si>
  <si>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</si>
  <si>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</si>
  <si>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</si>
  <si>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</si>
  <si>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</si>
  <si>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</si>
  <si>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</si>
  <si>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</si>
  <si>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</si>
  <si>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</si>
  <si>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</si>
  <si>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</si>
  <si>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</si>
  <si>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</si>
  <si>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</si>
  <si>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</si>
  <si>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</si>
  <si>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</si>
  <si>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</si>
  <si>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</si>
  <si>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</si>
  <si>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</si>
  <si>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</si>
  <si>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</si>
  <si>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</si>
  <si>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</si>
  <si>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</si>
  <si>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</si>
  <si>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</si>
  <si>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</si>
  <si>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</si>
  <si>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</si>
  <si>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</si>
  <si>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</si>
  <si>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</si>
  <si>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</si>
  <si>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</si>
  <si>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</si>
  <si>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</si>
  <si>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</si>
  <si>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</si>
  <si>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</si>
  <si>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</si>
  <si>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</si>
  <si>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</si>
  <si>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</si>
  <si>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</si>
  <si>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</si>
  <si>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</si>
  <si>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</si>
  <si>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</si>
  <si>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</si>
  <si>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</si>
  <si>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</si>
  <si>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</si>
  <si>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</si>
  <si>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</si>
  <si>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</si>
  <si>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</si>
  <si>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</si>
  <si>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</si>
  <si>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</si>
  <si>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</si>
  <si>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</si>
  <si>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</si>
  <si>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</si>
  <si>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</si>
  <si>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</si>
  <si>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</si>
  <si>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</si>
  <si>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</si>
  <si>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</si>
  <si>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</si>
  <si>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</si>
  <si>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</si>
  <si>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</si>
  <si>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</si>
  <si>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</si>
  <si>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</si>
  <si>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</si>
  <si>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</si>
  <si>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</si>
  <si>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</si>
  <si>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</si>
  <si>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</si>
  <si>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</si>
  <si>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</si>
  <si>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</si>
  <si>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</si>
  <si>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</si>
  <si>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</si>
  <si>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</si>
  <si>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</si>
  <si>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</si>
  <si>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</si>
  <si>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</si>
  <si>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</si>
  <si>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</si>
  <si>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</si>
  <si>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</si>
  <si>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</si>
  <si>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</si>
  <si>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</si>
  <si>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</si>
  <si>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</si>
  <si>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</si>
  <si>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</si>
  <si>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</si>
  <si>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</si>
  <si>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</si>
  <si>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</si>
  <si>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</si>
  <si>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</si>
  <si>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</si>
  <si>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</si>
  <si>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</si>
  <si>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</si>
  <si>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</si>
  <si>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</si>
  <si>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</si>
  <si>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</si>
  <si>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</si>
  <si>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</si>
  <si>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</si>
  <si>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</si>
  <si>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</si>
  <si>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</si>
  <si>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</si>
  <si>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</si>
  <si>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</si>
  <si>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</si>
  <si>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</si>
  <si>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</si>
  <si>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</si>
  <si>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</si>
  <si>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</si>
  <si>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</si>
  <si>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</si>
  <si>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</si>
  <si>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</si>
  <si>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</si>
  <si>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</si>
  <si>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</si>
  <si>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</si>
  <si>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</si>
  <si>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</si>
  <si>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</si>
  <si>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</si>
  <si>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</si>
  <si>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</si>
  <si>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</si>
  <si>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</si>
  <si>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</si>
  <si>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</si>
  <si>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</si>
  <si>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</si>
  <si>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</si>
  <si>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</si>
  <si>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</si>
  <si>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</si>
  <si>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</si>
  <si>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</si>
  <si>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</si>
  <si>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</si>
  <si>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</si>
  <si>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</si>
  <si>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</si>
  <si>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</si>
  <si>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</si>
  <si>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</si>
  <si>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</si>
  <si>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</si>
  <si>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</si>
  <si>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</si>
  <si>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</si>
  <si>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</si>
  <si>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</si>
  <si>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</si>
  <si>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</si>
  <si>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</si>
  <si>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</si>
  <si>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</si>
  <si>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</si>
  <si>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</si>
  <si>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</si>
  <si>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</si>
  <si>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</si>
  <si>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</si>
  <si>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</si>
  <si>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</si>
  <si>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</si>
  <si>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</si>
  <si>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</si>
  <si>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</si>
  <si>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</si>
  <si>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</si>
  <si>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</si>
  <si>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</si>
  <si>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</si>
  <si>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</si>
  <si>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</si>
  <si>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</si>
  <si>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</si>
  <si>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</si>
  <si>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</si>
  <si>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</si>
  <si>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</si>
  <si>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</si>
  <si>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</si>
  <si>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</si>
  <si>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</si>
  <si>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</si>
  <si>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</si>
  <si>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</si>
  <si>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</si>
  <si>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</si>
  <si>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</si>
  <si>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</si>
  <si>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</si>
  <si>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</si>
  <si>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</si>
  <si>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</si>
  <si>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</si>
  <si>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</si>
  <si>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</si>
  <si>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</si>
  <si>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</si>
  <si>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</si>
  <si>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</si>
  <si>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</si>
  <si>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</si>
  <si>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</si>
  <si>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</si>
  <si>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</si>
  <si>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</si>
  <si>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</si>
  <si>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</si>
  <si>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</si>
  <si>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</si>
  <si>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</si>
  <si>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</si>
  <si>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</si>
  <si>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</si>
  <si>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</si>
  <si>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</si>
  <si>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</si>
  <si>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</si>
  <si>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</si>
  <si>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</si>
  <si>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</si>
  <si>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</si>
  <si>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</si>
  <si>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</si>
  <si>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</si>
  <si>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</si>
  <si>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</si>
  <si>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</si>
  <si>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</si>
  <si>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</si>
  <si>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</si>
  <si>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</si>
  <si>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</si>
  <si>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</si>
  <si>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</si>
  <si>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</si>
  <si>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</si>
  <si>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</si>
  <si>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</si>
  <si>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</si>
  <si>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</si>
  <si>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</si>
  <si>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</si>
  <si>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</si>
  <si>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</si>
  <si>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</si>
  <si>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</si>
  <si>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</si>
  <si>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</si>
  <si>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</si>
  <si>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</si>
  <si>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</si>
  <si>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</si>
  <si>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</si>
  <si>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</si>
  <si>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</si>
  <si>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</si>
  <si>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</si>
  <si>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</si>
  <si>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</si>
  <si>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</si>
  <si>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</si>
  <si>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</si>
  <si>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</si>
  <si>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</si>
  <si>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</si>
  <si>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</si>
  <si>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</si>
  <si>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</si>
  <si>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</si>
  <si>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</si>
  <si>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</si>
  <si>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</si>
  <si>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</si>
  <si>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</si>
  <si>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</si>
  <si>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</si>
  <si>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</si>
  <si>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</si>
  <si>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</si>
  <si>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</si>
  <si>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</si>
  <si>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</si>
  <si>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</si>
  <si>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</si>
  <si>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</si>
  <si>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</si>
  <si>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</si>
  <si>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</si>
  <si>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</si>
  <si>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</si>
  <si>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</si>
  <si>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</si>
  <si>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</si>
  <si>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</si>
  <si>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</si>
  <si>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</si>
  <si>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</si>
  <si>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</si>
  <si>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</si>
  <si>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</si>
  <si>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</si>
  <si>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</si>
  <si>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</si>
  <si>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</si>
  <si>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</si>
  <si>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</si>
  <si>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</si>
  <si>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</si>
  <si>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</si>
  <si>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</si>
  <si>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</si>
  <si>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</si>
  <si>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</si>
  <si>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</si>
  <si>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</si>
  <si>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</si>
  <si>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</si>
  <si>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</si>
  <si>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</si>
  <si>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</si>
  <si>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</si>
  <si>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</si>
  <si>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</si>
  <si>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</si>
  <si>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</si>
  <si>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</si>
  <si>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</si>
  <si>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</si>
  <si>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</si>
  <si>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</si>
  <si>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</si>
  <si>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</si>
  <si>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</si>
  <si>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</si>
  <si>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</si>
  <si>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</si>
  <si>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</si>
  <si>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</si>
  <si>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</si>
  <si>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</si>
  <si>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</si>
  <si>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</si>
  <si>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</si>
  <si>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</si>
  <si>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</si>
  <si>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</si>
  <si>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</si>
  <si>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</si>
  <si>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</si>
  <si>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</si>
  <si>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</si>
  <si>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</si>
  <si>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</si>
  <si>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</si>
  <si>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</si>
  <si>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</si>
  <si>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</si>
  <si>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</si>
  <si>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</si>
  <si>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</si>
  <si>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</si>
  <si>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</si>
  <si>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</si>
  <si>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</si>
  <si>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</si>
  <si>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</si>
  <si>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</si>
  <si>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</si>
  <si>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</si>
  <si>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</si>
  <si>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</si>
  <si>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</si>
  <si>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</si>
  <si>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</si>
  <si>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</si>
  <si>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</si>
  <si>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</si>
  <si>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</si>
  <si>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</si>
  <si>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</si>
  <si>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</si>
  <si>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</si>
  <si>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</si>
  <si>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</si>
  <si>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</si>
  <si>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</si>
  <si>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</si>
  <si>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</si>
  <si>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</si>
  <si>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</si>
  <si>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</si>
  <si>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</si>
  <si>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</si>
  <si>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</si>
  <si>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</si>
  <si>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</si>
  <si>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</si>
  <si>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</si>
  <si>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</si>
  <si>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</si>
  <si>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</si>
  <si>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</si>
  <si>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</si>
  <si>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</si>
  <si>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</si>
  <si>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</si>
  <si>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</si>
  <si>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</si>
  <si>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</si>
  <si>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</si>
  <si>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</si>
  <si>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</si>
  <si>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</si>
  <si>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</si>
  <si>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</si>
  <si>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</si>
  <si>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</si>
  <si>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</si>
  <si>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</si>
  <si>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</si>
  <si>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</si>
  <si>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</si>
  <si>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</si>
  <si>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</si>
  <si>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</si>
  <si>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</si>
  <si>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</si>
  <si>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</si>
  <si>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</si>
  <si>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</si>
  <si>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</si>
  <si>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</si>
  <si>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</si>
  <si>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</si>
  <si>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</si>
  <si>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</si>
  <si>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</si>
  <si>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</si>
  <si>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</si>
  <si>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</si>
  <si>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</si>
  <si>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</si>
  <si>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</si>
  <si>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</si>
  <si>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</si>
  <si>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</si>
  <si>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</si>
  <si>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</si>
  <si>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</si>
  <si>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</si>
  <si>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</si>
  <si>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</si>
  <si>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</si>
  <si>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</si>
  <si>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</si>
  <si>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</si>
  <si>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</si>
  <si>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</si>
  <si>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</si>
  <si>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</si>
  <si>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</si>
  <si>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</si>
  <si>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</si>
  <si>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</si>
  <si>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</si>
  <si>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</si>
  <si>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</si>
  <si>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</si>
  <si>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</si>
  <si>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</si>
  <si>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</si>
  <si>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</si>
  <si>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</si>
  <si>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</si>
  <si>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</si>
  <si>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</si>
  <si>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</si>
  <si>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</si>
  <si>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</si>
  <si>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</si>
  <si>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</si>
  <si>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</si>
  <si>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</si>
  <si>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</si>
  <si>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</si>
  <si>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</si>
  <si>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</si>
  <si>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</si>
  <si>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</si>
  <si>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</si>
  <si>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</si>
  <si>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</si>
  <si>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</si>
  <si>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</si>
  <si>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</si>
  <si>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</si>
  <si>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</si>
  <si>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</si>
  <si>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</si>
  <si>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</si>
  <si>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</si>
  <si>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</si>
  <si>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</si>
  <si>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</si>
  <si>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</si>
  <si>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</si>
  <si>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</si>
  <si>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</si>
  <si>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</si>
  <si>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</si>
  <si>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</si>
  <si>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</si>
  <si>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</si>
  <si>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</si>
  <si>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</si>
  <si>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</si>
  <si>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</si>
  <si>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</si>
  <si>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</si>
  <si>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</si>
  <si>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</si>
  <si>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</si>
  <si>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</si>
  <si>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</si>
  <si>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</si>
  <si>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</si>
  <si>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</si>
  <si>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</si>
  <si>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</si>
  <si>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</si>
  <si>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</si>
  <si>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</si>
  <si>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</si>
  <si>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</si>
  <si>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</si>
  <si>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</si>
  <si>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</si>
  <si>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</si>
  <si>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</si>
  <si>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</si>
  <si>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</si>
  <si>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</si>
  <si>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</si>
  <si>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</si>
  <si>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</si>
  <si>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</si>
  <si>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</si>
  <si>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</si>
  <si>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</si>
  <si>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</si>
  <si>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</si>
  <si>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</si>
  <si>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</si>
  <si>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</si>
  <si>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</si>
  <si>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</si>
  <si>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</si>
  <si>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</si>
  <si>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</si>
  <si>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</si>
  <si>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</si>
  <si>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</si>
  <si>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</si>
  <si>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</si>
  <si>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</si>
  <si>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</si>
  <si>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</si>
  <si>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</si>
  <si>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</si>
  <si>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</si>
  <si>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</si>
  <si>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</si>
  <si>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</si>
  <si>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</si>
  <si>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</si>
  <si>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</si>
  <si>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</si>
  <si>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</si>
  <si>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</si>
  <si>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</si>
  <si>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</si>
  <si>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</si>
  <si>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</si>
  <si>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</si>
  <si>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</si>
  <si>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</si>
  <si>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</si>
  <si>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</si>
  <si>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</si>
  <si>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</si>
  <si>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</si>
  <si>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</si>
  <si>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</si>
  <si>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</si>
  <si>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</si>
  <si>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</si>
  <si>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</si>
  <si>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</si>
  <si>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</si>
  <si>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</si>
  <si>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</si>
  <si>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</si>
  <si>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</si>
  <si>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</si>
  <si>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</si>
  <si>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</si>
  <si>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</si>
  <si>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</si>
  <si>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</si>
  <si>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</si>
  <si>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</si>
  <si>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</si>
  <si>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</si>
  <si>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</si>
  <si>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</si>
  <si>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</si>
  <si>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</si>
  <si>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</si>
  <si>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</si>
  <si>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</si>
  <si>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</si>
  <si>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</si>
  <si>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</si>
  <si>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</si>
  <si>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</si>
  <si>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</si>
  <si>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</si>
  <si>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</si>
  <si>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</si>
  <si>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</si>
  <si>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</si>
  <si>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</si>
  <si>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</si>
  <si>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</si>
  <si>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</si>
  <si>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</si>
  <si>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</si>
  <si>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</si>
  <si>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</si>
  <si>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</si>
  <si>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</si>
  <si>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</si>
  <si>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</si>
  <si>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</si>
  <si>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</si>
  <si>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</si>
  <si>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</si>
  <si>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</si>
  <si>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</si>
  <si>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</si>
  <si>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</si>
  <si>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</si>
  <si>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</si>
  <si>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</si>
  <si>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</si>
  <si>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</si>
  <si>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</si>
  <si>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</si>
  <si>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</si>
  <si>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</si>
  <si>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</si>
  <si>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</si>
  <si>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</si>
  <si>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</si>
  <si>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</si>
  <si>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</si>
  <si>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</si>
  <si>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</si>
  <si>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</si>
  <si>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</si>
  <si>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</si>
  <si>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</si>
  <si>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</si>
  <si>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</si>
  <si>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</si>
  <si>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</si>
  <si>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</si>
  <si>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</si>
  <si>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</si>
  <si>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</si>
  <si>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</si>
  <si>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</si>
  <si>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</si>
  <si>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</si>
  <si>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</si>
  <si>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</si>
  <si>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</si>
  <si>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</si>
  <si>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</si>
  <si>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</si>
  <si>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</si>
  <si>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</si>
  <si>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</si>
  <si>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</si>
  <si>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</si>
  <si>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</si>
  <si>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</si>
  <si>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</si>
  <si>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</si>
  <si>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</si>
  <si>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</si>
  <si>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</si>
  <si>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</si>
  <si>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</si>
  <si>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</si>
  <si>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</si>
  <si>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</si>
  <si>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</si>
  <si>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</si>
  <si>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</si>
  <si>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</si>
  <si>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</si>
  <si>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</si>
  <si>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</si>
  <si>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</si>
  <si>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</si>
  <si>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</si>
  <si>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</si>
  <si>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</si>
  <si>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</si>
  <si>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</si>
  <si>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</si>
  <si>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</si>
  <si>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</si>
  <si>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</si>
  <si>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</si>
  <si>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</si>
  <si>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</si>
  <si>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</si>
  <si>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</si>
  <si>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</si>
  <si>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</si>
  <si>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</si>
  <si>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</si>
  <si>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</si>
  <si>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</si>
  <si>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</si>
  <si>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</si>
  <si>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</si>
  <si>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</si>
  <si>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</si>
  <si>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</si>
  <si>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</si>
  <si>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</si>
  <si>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</si>
  <si>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</si>
  <si>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</si>
  <si>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</si>
  <si>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</si>
  <si>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</si>
  <si>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</si>
  <si>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</si>
  <si>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</si>
  <si>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</si>
  <si>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</si>
  <si>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</si>
  <si>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</si>
  <si>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</si>
  <si>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</si>
  <si>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</si>
  <si>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</si>
  <si>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</si>
  <si>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</si>
  <si>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</si>
  <si>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</si>
  <si>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</si>
  <si>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</si>
  <si>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</si>
  <si>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</si>
  <si>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</si>
  <si>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</si>
  <si>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</si>
  <si>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</si>
  <si>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</si>
  <si>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</si>
  <si>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</si>
  <si>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</si>
  <si>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</si>
  <si>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</si>
  <si>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</si>
  <si>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</si>
  <si>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</si>
  <si>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</si>
  <si>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</si>
  <si>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</si>
  <si>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</si>
  <si>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</si>
  <si>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</si>
  <si>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</si>
  <si>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</si>
  <si>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</si>
  <si>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</si>
  <si>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</si>
  <si>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</si>
  <si>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</si>
  <si>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</si>
  <si>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</si>
  <si>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</si>
  <si>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</si>
  <si>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</si>
  <si>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</si>
  <si>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</si>
  <si>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</si>
  <si>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</si>
  <si>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</si>
  <si>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</si>
  <si>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</si>
  <si>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</si>
  <si>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</si>
  <si>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</si>
  <si>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</si>
  <si>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</si>
  <si>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</si>
  <si>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</si>
  <si>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</si>
  <si>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</si>
  <si>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</si>
  <si>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</si>
  <si>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</si>
  <si>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</si>
  <si>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</si>
  <si>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</si>
  <si>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</si>
  <si>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</si>
  <si>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</si>
  <si>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</si>
  <si>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</si>
  <si>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</si>
  <si>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</si>
  <si>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</si>
  <si>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</si>
  <si>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</si>
  <si>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</si>
  <si>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</si>
  <si>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</si>
  <si>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</si>
  <si>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</si>
  <si>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</si>
  <si>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</si>
  <si>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</si>
  <si>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</si>
  <si>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</si>
  <si>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</si>
  <si>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</si>
  <si>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</si>
  <si>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</si>
  <si>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</si>
  <si>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</si>
  <si>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</si>
  <si>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</si>
  <si>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</si>
  <si>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</si>
  <si>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</si>
  <si>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</si>
  <si>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</si>
  <si>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</si>
  <si>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</si>
  <si>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</si>
  <si>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</si>
  <si>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</si>
  <si>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</si>
  <si>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</si>
  <si>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</si>
  <si>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</si>
  <si>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</si>
  <si>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</si>
  <si>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</si>
  <si>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</si>
  <si>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</si>
  <si>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</si>
  <si>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</si>
  <si>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</si>
  <si>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</si>
  <si>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</si>
  <si>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</si>
  <si>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</si>
  <si>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</si>
  <si>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</si>
  <si>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</si>
  <si>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</si>
  <si>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</si>
  <si>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</si>
  <si>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</si>
  <si>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</si>
  <si>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</si>
  <si>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</si>
  <si>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</si>
  <si>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</si>
  <si>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</si>
  <si>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</si>
  <si>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</si>
  <si>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</si>
  <si>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</si>
  <si>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</si>
  <si>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</si>
  <si>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</si>
  <si>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</si>
  <si>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</si>
  <si>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</si>
  <si>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</si>
  <si>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</si>
  <si>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</si>
  <si>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</si>
  <si>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</si>
  <si>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</si>
  <si>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</si>
  <si>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</si>
  <si>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</si>
  <si>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</si>
  <si>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</si>
  <si>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</si>
  <si>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</si>
  <si>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</si>
  <si>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</si>
  <si>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</si>
  <si>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</si>
  <si>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</si>
  <si>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</si>
  <si>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</si>
  <si>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</si>
  <si>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</si>
  <si>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</si>
  <si>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</si>
  <si>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</si>
  <si>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</si>
  <si>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</si>
  <si>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</si>
  <si>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</si>
  <si>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</si>
  <si>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</si>
  <si>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</si>
  <si>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</si>
  <si>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</si>
  <si>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</si>
  <si>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</si>
  <si>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</si>
  <si>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</si>
  <si>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</si>
  <si>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</si>
  <si>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</si>
  <si>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</si>
  <si>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</si>
  <si>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</si>
  <si>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</si>
  <si>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</si>
  <si>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</si>
  <si>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</si>
  <si>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</si>
  <si>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</si>
  <si>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</si>
  <si>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</si>
  <si>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</si>
  <si>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</si>
  <si>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</si>
  <si>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</si>
  <si>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</si>
  <si>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</si>
  <si>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</si>
  <si>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</si>
  <si>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</si>
  <si>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</si>
  <si>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</si>
  <si>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</si>
  <si>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</si>
  <si>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</si>
  <si>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</si>
  <si>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</si>
  <si>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</si>
  <si>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</si>
  <si>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</si>
  <si>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</si>
  <si>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</si>
  <si>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</si>
  <si>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</si>
  <si>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</si>
  <si>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</si>
  <si>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</si>
  <si>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</si>
  <si>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</si>
  <si>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</si>
  <si>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</si>
  <si>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</si>
  <si>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</si>
  <si>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</si>
  <si>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</si>
  <si>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</si>
  <si>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</si>
  <si>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</si>
  <si>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</si>
  <si>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</si>
  <si>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</si>
  <si>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</si>
  <si>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</si>
  <si>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</si>
  <si>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</si>
  <si>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</si>
  <si>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</si>
  <si>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</si>
  <si>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</si>
  <si>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</si>
  <si>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</si>
  <si>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</si>
  <si>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</si>
  <si>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</si>
  <si>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</si>
  <si>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</si>
  <si>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</si>
  <si>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</si>
  <si>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</si>
  <si>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</si>
  <si>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</si>
  <si>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</si>
  <si>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</si>
  <si>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</si>
  <si>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</si>
  <si>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</si>
  <si>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</si>
  <si>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</si>
  <si>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</si>
  <si>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</si>
  <si>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</si>
  <si>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</si>
  <si>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</si>
  <si>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</si>
  <si>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</si>
  <si>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</si>
  <si>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</si>
  <si>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</si>
  <si>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</si>
  <si>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</si>
  <si>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</si>
  <si>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</si>
  <si>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</si>
  <si>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</si>
  <si>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</si>
  <si>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</si>
  <si>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</si>
  <si>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</si>
  <si>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</si>
  <si>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</si>
  <si>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</si>
  <si>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</si>
  <si>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</si>
  <si>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</si>
  <si>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</si>
  <si>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</si>
  <si>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</si>
  <si>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</si>
  <si>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</si>
  <si>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</si>
  <si>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</si>
  <si>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</si>
  <si>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</si>
  <si>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</si>
  <si>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</si>
  <si>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</si>
  <si>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</si>
  <si>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</si>
  <si>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</si>
  <si>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</si>
  <si>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</si>
  <si>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</si>
  <si>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</si>
  <si>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</si>
  <si>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</si>
  <si>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</si>
  <si>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</si>
  <si>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</si>
  <si>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</si>
  <si>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</si>
  <si>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</si>
  <si>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</si>
  <si>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</si>
  <si>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</si>
  <si>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</si>
  <si>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</si>
  <si>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</si>
  <si>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</si>
  <si>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</si>
  <si>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</si>
  <si>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</si>
  <si>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</si>
  <si>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</si>
  <si>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</si>
  <si>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</si>
  <si>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</si>
  <si>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</si>
  <si>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</si>
  <si>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</si>
  <si>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</si>
  <si>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</si>
  <si>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</si>
  <si>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</si>
  <si>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</si>
  <si>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</si>
  <si>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</si>
  <si>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</si>
  <si>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</si>
  <si>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</si>
  <si>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</si>
  <si>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</si>
  <si>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</si>
  <si>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</si>
  <si>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</si>
  <si>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</si>
  <si>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</si>
  <si>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</si>
  <si>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</si>
  <si>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</si>
  <si>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</si>
  <si>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</si>
  <si>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</si>
  <si>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</si>
  <si>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</si>
  <si>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</si>
  <si>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</si>
  <si>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</si>
  <si>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</si>
  <si>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</si>
  <si>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</si>
  <si>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</si>
  <si>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</si>
  <si>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</si>
  <si>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</si>
  <si>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</si>
  <si>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</si>
  <si>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</si>
  <si>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</si>
  <si>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</si>
  <si>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</si>
  <si>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</si>
  <si>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</si>
  <si>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</si>
  <si>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</si>
  <si>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</si>
  <si>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</si>
  <si>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</si>
  <si>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</si>
  <si>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</si>
  <si>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</si>
  <si>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</si>
  <si>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</si>
  <si>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</si>
  <si>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</si>
  <si>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</si>
  <si>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</si>
  <si>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</si>
  <si>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</si>
  <si>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</si>
  <si>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</si>
  <si>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</si>
  <si>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</si>
  <si>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</si>
  <si>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</si>
  <si>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</si>
  <si>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</si>
  <si>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</si>
  <si>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</si>
  <si>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</si>
  <si>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</si>
  <si>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</si>
  <si>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</si>
  <si>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</si>
  <si>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</si>
  <si>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</si>
  <si>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</si>
  <si>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</si>
  <si>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</si>
  <si>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</si>
  <si>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</si>
  <si>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</si>
  <si>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</si>
  <si>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</si>
  <si>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</si>
  <si>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</si>
  <si>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</si>
  <si>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</si>
  <si>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</si>
  <si>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</si>
  <si>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</si>
  <si>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</si>
  <si>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</si>
  <si>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</si>
  <si>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</si>
  <si>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</si>
  <si>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</si>
  <si>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</si>
  <si>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</si>
  <si>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</si>
  <si>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</si>
  <si>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</si>
  <si>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</si>
  <si>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</si>
  <si>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</si>
  <si>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</si>
  <si>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</si>
  <si>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</si>
  <si>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</si>
  <si>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</si>
  <si>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</si>
  <si>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</si>
  <si>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</si>
  <si>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</si>
  <si>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</si>
  <si>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</si>
  <si>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</si>
  <si>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</si>
  <si>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</si>
  <si>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</si>
  <si>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</si>
  <si>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</si>
  <si>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</si>
  <si>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</si>
  <si>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</si>
  <si>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</si>
  <si>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</si>
  <si>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</si>
  <si>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</si>
  <si>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</si>
  <si>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</si>
  <si>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</si>
  <si>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</si>
  <si>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</si>
  <si>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</si>
  <si>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</si>
  <si>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</si>
  <si>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</si>
  <si>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</si>
  <si>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</si>
  <si>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</si>
  <si>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</si>
  <si>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</si>
  <si>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</si>
  <si>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</si>
  <si>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</si>
  <si>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</si>
  <si>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</si>
  <si>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</si>
  <si>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</si>
  <si>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</si>
  <si>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</si>
  <si>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</si>
  <si>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</si>
  <si>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</si>
  <si>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</si>
  <si>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</si>
  <si>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</si>
  <si>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</si>
  <si>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</si>
  <si>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</si>
  <si>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</si>
  <si>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</si>
  <si>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</si>
  <si>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</si>
  <si>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</si>
  <si>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</si>
  <si>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</si>
  <si>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</si>
  <si>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</si>
  <si>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</si>
  <si>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</si>
  <si>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</si>
  <si>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</si>
  <si>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</si>
  <si>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</si>
  <si>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</si>
  <si>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</si>
  <si>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</si>
  <si>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</si>
  <si>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</si>
  <si>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</si>
  <si>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</si>
  <si>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</si>
  <si>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</si>
  <si>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</si>
  <si>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</si>
  <si>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</si>
  <si>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</si>
  <si>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</si>
  <si>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</si>
  <si>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</si>
  <si>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</si>
  <si>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</si>
  <si>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</si>
  <si>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</si>
  <si>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</si>
  <si>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</si>
  <si>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</si>
  <si>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</si>
  <si>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</si>
  <si>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</si>
  <si>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</si>
  <si>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</si>
  <si>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</si>
  <si>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</si>
  <si>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</si>
  <si>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</si>
  <si>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</si>
  <si>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</si>
  <si>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</si>
  <si>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</si>
  <si>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</si>
  <si>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</si>
  <si>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</si>
  <si>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</si>
  <si>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</si>
  <si>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</si>
  <si>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</si>
  <si>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</si>
  <si>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</si>
  <si>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</si>
  <si>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</si>
  <si>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</si>
  <si>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</si>
  <si>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</si>
  <si>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</si>
  <si>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</si>
  <si>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</si>
  <si>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</si>
  <si>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</si>
  <si>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</si>
  <si>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</si>
  <si>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</si>
  <si>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</si>
  <si>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</si>
  <si>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</si>
  <si>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</si>
  <si>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</si>
  <si>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</si>
  <si>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</si>
  <si>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</si>
  <si>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</si>
  <si>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</si>
  <si>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</si>
  <si>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</si>
  <si>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</si>
  <si>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</si>
  <si>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</si>
  <si>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</si>
  <si>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</si>
  <si>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</si>
  <si>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</si>
  <si>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</si>
  <si>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</si>
  <si>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</si>
  <si>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</si>
  <si>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</si>
  <si>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</si>
  <si>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</si>
  <si>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</si>
  <si>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</si>
  <si>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</si>
  <si>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</si>
  <si>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</si>
  <si>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</si>
  <si>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</si>
  <si>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</si>
  <si>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</si>
  <si>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</si>
  <si>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</si>
  <si>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</si>
  <si>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</si>
  <si>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</si>
  <si>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</si>
  <si>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</si>
  <si>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</si>
  <si>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</si>
  <si>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</si>
  <si>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</si>
  <si>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</si>
  <si>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</si>
  <si>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</si>
  <si>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</si>
  <si>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</si>
  <si>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</si>
  <si>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</si>
  <si>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</si>
  <si>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</si>
  <si>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</si>
  <si>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</si>
  <si>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</si>
  <si>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</si>
  <si>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</si>
  <si>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</si>
  <si>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</si>
  <si>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</si>
  <si>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</si>
  <si>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</si>
  <si>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</si>
  <si>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</si>
  <si>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</si>
  <si>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</si>
  <si>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</si>
  <si>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</si>
  <si>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</si>
  <si>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</si>
  <si>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</si>
  <si>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</si>
  <si>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</si>
  <si>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</si>
  <si>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</si>
  <si>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</si>
  <si>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</si>
  <si>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</si>
  <si>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</si>
  <si>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</si>
  <si>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</si>
  <si>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</si>
  <si>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</si>
  <si>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</si>
  <si>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</si>
  <si>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</si>
  <si>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</si>
  <si>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</si>
  <si>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</si>
  <si>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</si>
  <si>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</si>
  <si>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</si>
  <si>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</si>
  <si>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</si>
  <si>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</si>
  <si>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</si>
  <si>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</si>
  <si>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</si>
  <si>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</si>
  <si>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</si>
  <si>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</si>
  <si>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</si>
  <si>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</si>
  <si>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</si>
  <si>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</si>
  <si>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</si>
  <si>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</si>
  <si>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</si>
  <si>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</si>
  <si>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</si>
  <si>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</si>
  <si>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</si>
  <si>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</si>
  <si>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</si>
  <si>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</si>
  <si>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</si>
  <si>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</si>
  <si>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</si>
  <si>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</si>
  <si>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</si>
  <si>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</si>
  <si>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</si>
  <si>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</si>
  <si>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</si>
  <si>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</si>
  <si>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</si>
  <si>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</si>
  <si>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</si>
  <si>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</si>
  <si>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</si>
  <si>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</si>
  <si>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</si>
  <si>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</si>
  <si>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</si>
  <si>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</si>
  <si>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</si>
  <si>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</si>
  <si>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</si>
  <si>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</si>
  <si>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</si>
  <si>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</si>
  <si>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</si>
  <si>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</si>
  <si>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</si>
  <si>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</si>
  <si>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</si>
  <si>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</si>
  <si>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</si>
  <si>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</si>
  <si>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</si>
  <si>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</si>
  <si>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</si>
  <si>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</si>
  <si>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</si>
  <si>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</si>
  <si>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</si>
  <si>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</si>
  <si>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</si>
  <si>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</si>
  <si>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</si>
  <si>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</si>
  <si>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</si>
  <si>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</si>
  <si>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</si>
  <si>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</si>
  <si>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</si>
  <si>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</si>
  <si>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</si>
  <si>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</si>
  <si>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</si>
  <si>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</si>
  <si>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</si>
  <si>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</si>
  <si>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</si>
  <si>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</si>
  <si>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</si>
  <si>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</si>
  <si>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</si>
  <si>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</si>
  <si>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</si>
  <si>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</si>
  <si>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</si>
  <si>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</si>
  <si>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</si>
  <si>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</si>
  <si>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</si>
  <si>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</si>
  <si>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</si>
  <si>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</si>
  <si>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</si>
  <si>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</si>
  <si>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</si>
  <si>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</si>
  <si>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</si>
  <si>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</si>
  <si>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</si>
  <si>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</si>
  <si>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</si>
  <si>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</si>
  <si>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</si>
  <si>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</si>
  <si>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</si>
  <si>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</si>
  <si>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</si>
  <si>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</si>
  <si>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</si>
  <si>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</si>
  <si>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</si>
  <si>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</si>
  <si>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</si>
  <si>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</si>
  <si>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</si>
  <si>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</si>
  <si>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</si>
  <si>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</si>
  <si>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</si>
  <si>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</si>
  <si>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</si>
  <si>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</si>
  <si>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</si>
  <si>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</si>
  <si>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</si>
  <si>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</si>
  <si>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</si>
  <si>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</si>
  <si>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</si>
  <si>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</si>
  <si>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</si>
  <si>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</si>
  <si>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</si>
  <si>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</si>
  <si>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</si>
  <si>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</si>
  <si>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</si>
  <si>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</si>
  <si>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</si>
  <si>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</si>
  <si>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</si>
  <si>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</si>
  <si>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</si>
  <si>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</si>
  <si>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</si>
  <si>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</si>
  <si>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</si>
  <si>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</si>
  <si>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</si>
  <si>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</si>
  <si>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</si>
  <si>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</si>
  <si>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</si>
  <si>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</si>
  <si>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</si>
  <si>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</si>
  <si>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</si>
  <si>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</si>
  <si>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</si>
  <si>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</si>
  <si>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</si>
  <si>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</si>
  <si>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</si>
  <si>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</si>
  <si>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</si>
  <si>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</si>
  <si>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</si>
  <si>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</si>
  <si>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</si>
  <si>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</si>
  <si>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</si>
  <si>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</si>
  <si>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</si>
  <si>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</si>
  <si>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</si>
  <si>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</si>
  <si>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</si>
  <si>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</si>
  <si>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</si>
  <si>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</si>
  <si>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</si>
  <si>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</si>
  <si>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</si>
  <si>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</si>
  <si>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</si>
  <si>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</si>
  <si>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</si>
  <si>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</si>
  <si>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</si>
  <si>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</si>
  <si>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</si>
  <si>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</si>
  <si>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</si>
  <si>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</si>
  <si>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</si>
  <si>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</si>
  <si>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</si>
  <si>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</si>
  <si>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</si>
  <si>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</si>
  <si>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</si>
  <si>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</si>
  <si>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</si>
  <si>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</si>
  <si>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</si>
  <si>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</si>
  <si>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</si>
  <si>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</si>
  <si>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</si>
  <si>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</si>
  <si>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</si>
  <si>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</si>
  <si>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</si>
  <si>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</si>
  <si>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</si>
  <si>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</si>
  <si>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</si>
  <si>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</si>
  <si>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</si>
  <si>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</si>
  <si>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</si>
  <si>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</si>
  <si>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</si>
  <si>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</si>
  <si>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</si>
  <si>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</si>
  <si>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</si>
  <si>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</si>
  <si>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</si>
  <si>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</si>
  <si>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</si>
  <si>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</si>
  <si>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</si>
  <si>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</si>
  <si>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</si>
  <si>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</si>
  <si>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</si>
  <si>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</si>
  <si>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</si>
  <si>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</si>
  <si>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</si>
  <si>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</si>
  <si>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</si>
  <si>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</si>
  <si>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</si>
  <si>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</si>
  <si>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</si>
  <si>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</si>
  <si>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</si>
  <si>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</si>
  <si>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</si>
  <si>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</si>
  <si>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</si>
  <si>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</si>
  <si>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</si>
  <si>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</si>
  <si>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</si>
  <si>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</si>
  <si>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</si>
  <si>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</si>
  <si>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</si>
  <si>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</si>
  <si>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</si>
  <si>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</si>
  <si>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</si>
  <si>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</si>
  <si>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</si>
  <si>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</si>
  <si>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</si>
  <si>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</si>
  <si>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</si>
  <si>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</si>
  <si>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</si>
  <si>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</si>
  <si>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</si>
  <si>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</si>
  <si>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</si>
  <si>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</si>
  <si>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</si>
  <si>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</si>
  <si>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</si>
  <si>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</si>
  <si>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</si>
  <si>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</si>
  <si>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</si>
  <si>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</si>
  <si>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</si>
  <si>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</si>
  <si>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</si>
  <si>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</si>
  <si>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</si>
  <si>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</si>
  <si>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</si>
  <si>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</si>
  <si>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</si>
  <si>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</si>
  <si>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</si>
  <si>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</si>
  <si>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</si>
  <si>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</si>
  <si>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</si>
  <si>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</si>
  <si>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</si>
  <si>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</si>
  <si>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</si>
  <si>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</si>
  <si>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</si>
  <si>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</si>
  <si>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</si>
  <si>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</si>
  <si>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</si>
  <si>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</si>
  <si>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</si>
  <si>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</si>
  <si>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</si>
  <si>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</si>
  <si>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</si>
  <si>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</si>
  <si>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</si>
  <si>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</si>
  <si>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</si>
  <si>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</si>
  <si>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</si>
  <si>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</si>
  <si>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</si>
  <si>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</si>
  <si>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</si>
  <si>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</si>
  <si>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</si>
  <si>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</si>
  <si>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</si>
  <si>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</si>
  <si>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</si>
  <si>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</si>
  <si>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</si>
  <si>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</si>
  <si>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</si>
  <si>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</si>
  <si>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</si>
  <si>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</si>
  <si>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</si>
  <si>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</si>
  <si>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</si>
  <si>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</si>
  <si>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</si>
  <si>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</si>
  <si>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</si>
  <si>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</si>
  <si>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</si>
  <si>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</si>
  <si>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</si>
  <si>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</si>
  <si>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</si>
  <si>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</si>
  <si>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</si>
  <si>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</si>
  <si>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</si>
  <si>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</si>
  <si>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</si>
  <si>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</si>
  <si>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</si>
  <si>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</si>
  <si>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</si>
  <si>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</si>
  <si>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</si>
  <si>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</si>
  <si>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</si>
  <si>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</si>
  <si>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</si>
  <si>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</si>
  <si>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</si>
  <si>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</si>
  <si>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</si>
  <si>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</si>
  <si>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</si>
  <si>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</si>
  <si>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</si>
  <si>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</si>
  <si>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</si>
  <si>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</si>
  <si>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</si>
  <si>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</si>
  <si>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</si>
  <si>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</si>
  <si>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</si>
  <si>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</si>
  <si>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</si>
  <si>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</si>
  <si>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</si>
  <si>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</si>
  <si>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</si>
  <si>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</si>
  <si>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</si>
  <si>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</si>
  <si>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</si>
  <si>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</si>
  <si>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</si>
  <si>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</si>
  <si>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</si>
  <si>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</si>
  <si>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</si>
  <si>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</si>
  <si>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</si>
  <si>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</si>
  <si>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</si>
  <si>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</si>
  <si>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</si>
  <si>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</si>
  <si>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</si>
  <si>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</si>
  <si>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</si>
  <si>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</si>
  <si>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</si>
  <si>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</si>
  <si>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</si>
  <si>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</si>
  <si>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</si>
  <si>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</si>
  <si>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</si>
  <si>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</si>
  <si>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</si>
  <si>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</si>
  <si>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</si>
  <si>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</si>
  <si>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</si>
  <si>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</si>
  <si>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</si>
  <si>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</si>
  <si>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</si>
  <si>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</si>
  <si>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</si>
  <si>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</si>
  <si>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</si>
  <si>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</si>
  <si>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</si>
  <si>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</si>
  <si>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</si>
  <si>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</si>
  <si>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</si>
  <si>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</si>
  <si>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</si>
  <si>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</si>
  <si>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</si>
  <si>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</si>
  <si>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</si>
  <si>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</si>
  <si>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</si>
  <si>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</si>
  <si>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</si>
  <si>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</si>
  <si>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</si>
  <si>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</si>
  <si>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</si>
  <si>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</si>
  <si>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</si>
  <si>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</si>
  <si>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</si>
  <si>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</si>
  <si>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</si>
  <si>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</si>
  <si>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</si>
  <si>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</si>
  <si>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</si>
  <si>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</si>
  <si>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</si>
  <si>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</si>
  <si>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</si>
  <si>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</si>
  <si>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</si>
  <si>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</si>
  <si>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</si>
  <si>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</si>
  <si>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</si>
  <si>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</si>
  <si>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</si>
  <si>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</si>
  <si>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</si>
  <si>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</si>
  <si>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</si>
  <si>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</si>
  <si>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</si>
  <si>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</si>
  <si>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</si>
  <si>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</si>
  <si>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</si>
  <si>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</si>
  <si>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</si>
  <si>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</si>
  <si>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</si>
  <si>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</si>
  <si>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</si>
  <si>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</si>
  <si>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</si>
  <si>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</si>
  <si>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</si>
  <si>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</si>
  <si>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</si>
  <si>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</si>
  <si>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</si>
  <si>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</si>
  <si>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</si>
  <si>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</si>
  <si>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</si>
  <si>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</si>
  <si>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</si>
  <si>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</si>
  <si>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</si>
  <si>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</si>
  <si>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</si>
  <si>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</si>
  <si>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</si>
  <si>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</si>
  <si>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</si>
  <si>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</si>
  <si>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</si>
  <si>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</si>
  <si>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</si>
  <si>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</si>
  <si>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</si>
  <si>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</si>
  <si>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</si>
  <si>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</si>
  <si>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</si>
  <si>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</si>
  <si>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</si>
  <si>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</si>
  <si>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</si>
  <si>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</si>
  <si>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</si>
  <si>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</si>
  <si>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</si>
  <si>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</si>
  <si>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</si>
  <si>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</si>
  <si>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</si>
  <si>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</si>
  <si>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</si>
  <si>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</si>
  <si>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</si>
  <si>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</si>
  <si>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</si>
  <si>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</si>
  <si>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</si>
  <si>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</si>
  <si>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</si>
  <si>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</si>
  <si>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</si>
  <si>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</si>
  <si>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</si>
  <si>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</si>
  <si>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</si>
  <si>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</si>
  <si>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</si>
  <si>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</si>
  <si>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</si>
  <si>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</si>
  <si>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</si>
  <si>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</si>
  <si>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</si>
  <si>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</si>
  <si>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</si>
  <si>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</si>
  <si>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</si>
  <si>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</si>
  <si>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</si>
  <si>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</si>
  <si>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</si>
  <si>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</si>
  <si>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</si>
  <si>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</si>
  <si>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</si>
  <si>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</si>
  <si>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</si>
  <si>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</si>
  <si>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</si>
  <si>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</si>
  <si>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</si>
  <si>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</si>
  <si>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</si>
  <si>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</si>
  <si>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</si>
  <si>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</si>
  <si>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</si>
  <si>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</si>
  <si>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</si>
  <si>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</si>
  <si>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</si>
  <si>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</si>
  <si>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</si>
  <si>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</si>
  <si>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</si>
  <si>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</si>
  <si>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</si>
  <si>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</si>
  <si>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</si>
  <si>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</si>
  <si>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</si>
  <si>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</si>
  <si>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</si>
  <si>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</si>
  <si>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</si>
  <si>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</si>
  <si>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</si>
  <si>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</si>
  <si>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</si>
  <si>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</si>
  <si>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</si>
  <si>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</si>
  <si>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</si>
  <si>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</si>
  <si>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</si>
  <si>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</si>
  <si>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</si>
  <si>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</si>
  <si>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</si>
  <si>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</si>
  <si>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</si>
  <si>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</si>
  <si>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</si>
  <si>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</si>
  <si>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</si>
  <si>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</si>
  <si>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</si>
  <si>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</si>
  <si>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</si>
  <si>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</si>
  <si>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</si>
  <si>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</si>
  <si>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</si>
  <si>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</si>
  <si>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</si>
  <si>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</si>
  <si>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</si>
  <si>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</si>
  <si>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</si>
  <si>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</si>
  <si>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</si>
  <si>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</si>
  <si>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</si>
  <si>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</si>
  <si>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</si>
  <si>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</si>
  <si>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</si>
  <si>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</si>
  <si>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</si>
  <si>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</si>
  <si>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</si>
  <si>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</si>
  <si>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</si>
  <si>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</si>
  <si>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</si>
  <si>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</si>
  <si>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</si>
  <si>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</si>
  <si>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</si>
  <si>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</si>
  <si>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</si>
  <si>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</si>
  <si>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</si>
  <si>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</si>
  <si>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</si>
  <si>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</si>
  <si>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</si>
  <si>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</si>
  <si>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</si>
  <si>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</si>
  <si>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</si>
  <si>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</si>
  <si>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</si>
  <si>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</si>
  <si>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</si>
  <si>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</si>
  <si>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</si>
  <si>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</si>
  <si>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</si>
  <si>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</si>
  <si>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</si>
  <si>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</si>
  <si>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</si>
  <si>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</si>
  <si>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</si>
  <si>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</si>
  <si>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</si>
  <si>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</si>
  <si>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</si>
  <si>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</si>
  <si>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</si>
  <si>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</si>
  <si>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</si>
  <si>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</si>
  <si>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</si>
  <si>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</si>
  <si>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</si>
  <si>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</si>
  <si>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</si>
  <si>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</si>
  <si>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</si>
  <si>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</si>
  <si>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</si>
  <si>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</si>
  <si>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</si>
  <si>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</si>
  <si>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</si>
  <si>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</si>
  <si>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</si>
  <si>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</si>
  <si>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</si>
  <si>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</si>
  <si>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</si>
  <si>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</si>
  <si>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</si>
  <si>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</si>
  <si>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</si>
  <si>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</si>
  <si>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</si>
  <si>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</si>
  <si>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</si>
  <si>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</si>
  <si>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</si>
  <si>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</si>
  <si>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</si>
  <si>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</si>
  <si>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</si>
  <si>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</si>
  <si>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</si>
  <si>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</si>
  <si>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</si>
  <si>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</si>
  <si>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</si>
  <si>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</si>
  <si>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</si>
  <si>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</si>
  <si>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</si>
  <si>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</si>
  <si>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</si>
  <si>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</si>
  <si>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</si>
  <si>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</si>
  <si>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</si>
  <si>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</si>
  <si>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</si>
  <si>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</si>
  <si>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</si>
  <si>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</si>
  <si>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</si>
  <si>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</si>
  <si>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</si>
  <si>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</si>
  <si>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</si>
  <si>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</si>
  <si>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</si>
  <si>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</si>
  <si>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</si>
  <si>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</si>
  <si>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</si>
  <si>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</si>
  <si>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</si>
  <si>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</si>
  <si>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</si>
  <si>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</si>
  <si>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</si>
  <si>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</si>
  <si>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</si>
  <si>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</si>
  <si>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</si>
  <si>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</si>
  <si>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</si>
  <si>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</si>
  <si>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</si>
  <si>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</si>
  <si>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</si>
  <si>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</si>
  <si>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</si>
  <si>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</si>
  <si>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</si>
  <si>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</si>
  <si>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</si>
  <si>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</si>
  <si>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</si>
  <si>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</si>
  <si>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</si>
  <si>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</si>
  <si>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</si>
  <si>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</si>
  <si>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</si>
  <si>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</si>
  <si>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</si>
  <si>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</si>
  <si>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</si>
  <si>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</si>
  <si>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</si>
  <si>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</si>
  <si>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</si>
  <si>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</si>
  <si>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</si>
  <si>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</si>
  <si>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</si>
  <si>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</si>
  <si>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</si>
  <si>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</si>
  <si>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</si>
  <si>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</si>
  <si>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</si>
  <si>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</si>
  <si>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</si>
  <si>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</si>
  <si>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</si>
  <si>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</si>
  <si>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</si>
  <si>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</si>
  <si>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</si>
  <si>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</si>
  <si>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</si>
  <si>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</si>
  <si>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</si>
  <si>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</si>
  <si>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</si>
  <si>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</si>
  <si>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</si>
  <si>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</si>
  <si>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</si>
  <si>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</si>
  <si>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</si>
  <si>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</si>
  <si>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</si>
  <si>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</si>
  <si>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</si>
  <si>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</si>
  <si>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</si>
  <si>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</si>
  <si>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</si>
  <si>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</si>
  <si>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</si>
  <si>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</si>
  <si>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</si>
  <si>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</si>
  <si>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</si>
  <si>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</si>
  <si>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</si>
  <si>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</si>
  <si>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</si>
  <si>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</si>
  <si>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</si>
  <si>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</si>
  <si>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</si>
  <si>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</si>
  <si>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</si>
  <si>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</si>
  <si>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</si>
  <si>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</si>
  <si>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</si>
  <si>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</si>
  <si>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</si>
  <si>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</si>
  <si>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</si>
  <si>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</si>
  <si>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</si>
  <si>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</si>
  <si>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</si>
  <si>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</si>
  <si>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</si>
  <si>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</si>
  <si>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</si>
  <si>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</si>
  <si>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</si>
  <si>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</si>
  <si>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</si>
  <si>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</si>
  <si>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</si>
  <si>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</si>
  <si>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</si>
  <si>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</si>
  <si>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</si>
  <si>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</si>
  <si>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</si>
  <si>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</si>
  <si>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</si>
  <si>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</si>
  <si>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</si>
  <si>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</si>
  <si>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</si>
  <si>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</si>
  <si>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</si>
  <si>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</si>
  <si>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</si>
  <si>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</si>
  <si>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</si>
  <si>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</si>
  <si>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</si>
  <si>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</si>
  <si>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</si>
  <si>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</si>
  <si>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</si>
  <si>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</si>
  <si>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</si>
  <si>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</si>
  <si>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</si>
  <si>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</si>
  <si>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</si>
  <si>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</si>
  <si>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</si>
  <si>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</si>
  <si>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</si>
  <si>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</si>
  <si>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</si>
  <si>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</si>
  <si>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</si>
  <si>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</si>
  <si>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</si>
  <si>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</si>
  <si>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</si>
  <si>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</si>
  <si>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</si>
  <si>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</si>
  <si>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</si>
  <si>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</si>
  <si>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</si>
  <si>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</si>
  <si>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</si>
  <si>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</si>
  <si>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</si>
  <si>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</si>
  <si>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</si>
  <si>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</si>
  <si>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</si>
  <si>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</si>
  <si>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</si>
  <si>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</si>
  <si>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</si>
  <si>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</si>
  <si>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</si>
  <si>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</si>
  <si>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</si>
  <si>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</si>
  <si>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</si>
  <si>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</si>
  <si>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</si>
  <si>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</si>
  <si>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</si>
  <si>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</si>
  <si>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</si>
  <si>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</si>
  <si>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</si>
  <si>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</si>
  <si>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</si>
  <si>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</si>
  <si>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</si>
  <si>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</si>
  <si>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</si>
  <si>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</si>
  <si>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</si>
  <si>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</si>
  <si>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</si>
  <si>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</si>
  <si>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</si>
  <si>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</si>
  <si>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</si>
  <si>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</si>
  <si>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</si>
  <si>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</si>
  <si>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</si>
  <si>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</si>
  <si>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</si>
  <si>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</si>
  <si>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</si>
  <si>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</si>
  <si>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</si>
  <si>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</si>
  <si>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</si>
  <si>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</si>
  <si>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</si>
  <si>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</si>
  <si>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</si>
  <si>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</si>
  <si>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</si>
  <si>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</si>
  <si>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</si>
  <si>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</si>
  <si>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</si>
  <si>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</si>
  <si>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</si>
  <si>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</si>
  <si>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</si>
  <si>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</si>
  <si>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</si>
  <si>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</si>
  <si>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</si>
  <si>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</si>
  <si>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</si>
  <si>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</si>
  <si>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</si>
  <si>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</si>
  <si>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</si>
  <si>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</si>
  <si>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</si>
  <si>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</si>
  <si>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</si>
  <si>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</si>
  <si>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</si>
  <si>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</si>
  <si>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</si>
  <si>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</si>
  <si>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</si>
  <si>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</si>
  <si>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</si>
  <si>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</si>
  <si>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</si>
  <si>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</si>
  <si>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</si>
  <si>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</si>
  <si>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</si>
  <si>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</si>
  <si>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</si>
  <si>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</si>
  <si>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</si>
  <si>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</si>
  <si>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</si>
  <si>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</si>
  <si>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</si>
  <si>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</si>
  <si>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</si>
  <si>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</si>
  <si>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</si>
  <si>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</si>
  <si>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</si>
  <si>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</si>
  <si>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</si>
  <si>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</si>
  <si>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</si>
  <si>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</si>
  <si>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</si>
  <si>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</si>
  <si>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</si>
  <si>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</si>
  <si>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</si>
  <si>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</si>
  <si>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</si>
  <si>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</si>
  <si>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</si>
  <si>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</si>
  <si>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</si>
  <si>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</si>
  <si>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</si>
  <si>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</si>
  <si>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</si>
  <si>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</si>
  <si>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</si>
  <si>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</si>
  <si>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</si>
  <si>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</si>
  <si>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</si>
  <si>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</si>
  <si>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</si>
  <si>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</si>
  <si>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</si>
  <si>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</si>
  <si>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</si>
  <si>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</si>
  <si>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</si>
  <si>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</si>
  <si>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</si>
  <si>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</si>
  <si>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</si>
  <si>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</si>
  <si>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</si>
  <si>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</si>
  <si>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</si>
  <si>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</si>
  <si>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</si>
  <si>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</si>
  <si>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</si>
  <si>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</si>
  <si>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</si>
  <si>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</si>
  <si>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</si>
  <si>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</si>
  <si>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</si>
  <si>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</si>
  <si>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</si>
  <si>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</si>
  <si>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</si>
  <si>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</si>
  <si>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</si>
  <si>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</si>
  <si>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</si>
  <si>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</si>
  <si>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</si>
  <si>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</si>
  <si>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</si>
  <si>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</si>
  <si>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</si>
  <si>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</si>
  <si>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</si>
  <si>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</si>
  <si>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</si>
  <si>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</si>
  <si>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</si>
  <si>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</si>
  <si>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</si>
  <si>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</si>
  <si>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</si>
  <si>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</si>
  <si>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</si>
  <si>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</si>
  <si>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</si>
  <si>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</si>
  <si>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</si>
  <si>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</si>
  <si>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</si>
  <si>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</si>
  <si>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</si>
  <si>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</si>
  <si>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</si>
  <si>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</si>
  <si>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</si>
  <si>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</si>
  <si>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</si>
  <si>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</si>
  <si>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</si>
  <si>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</si>
  <si>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</si>
  <si>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</si>
  <si>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</si>
  <si>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</si>
  <si>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</si>
  <si>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</si>
  <si>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</si>
  <si>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</si>
  <si>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</si>
  <si>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</si>
  <si>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</si>
  <si>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</si>
  <si>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</si>
  <si>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</si>
  <si>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</si>
  <si>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</si>
  <si>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</si>
  <si>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</si>
  <si>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</si>
  <si>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</si>
  <si>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</si>
  <si>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</si>
  <si>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</si>
  <si>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</si>
  <si>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</si>
  <si>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</si>
  <si>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</si>
  <si>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</si>
  <si>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</si>
  <si>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</si>
  <si>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</si>
  <si>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</si>
  <si>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</si>
  <si>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</si>
  <si>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</si>
  <si>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</si>
  <si>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</si>
  <si>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</si>
  <si>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</si>
  <si>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</si>
  <si>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</si>
  <si>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</si>
  <si>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</si>
  <si>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</si>
  <si>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</si>
  <si>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</si>
  <si>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</si>
  <si>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</si>
  <si>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</si>
  <si>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</si>
  <si>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</si>
  <si>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</si>
  <si>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</si>
  <si>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</si>
  <si>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</si>
  <si>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</si>
  <si>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</si>
  <si>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</si>
  <si>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</si>
  <si>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</si>
  <si>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</si>
  <si>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</si>
  <si>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</si>
  <si>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</si>
  <si>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</si>
  <si>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</si>
  <si>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</si>
  <si>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</si>
  <si>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</si>
  <si>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</si>
  <si>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</si>
  <si>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</si>
  <si>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</si>
  <si>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</si>
  <si>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</si>
  <si>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</si>
  <si>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</si>
  <si>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</si>
  <si>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</si>
  <si>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</si>
  <si>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</si>
  <si>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</si>
  <si>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</si>
  <si>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</si>
  <si>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</si>
  <si>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</si>
  <si>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</si>
  <si>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</si>
  <si>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</si>
  <si>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</si>
  <si>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</si>
  <si>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</si>
  <si>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</si>
  <si>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</si>
  <si>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</si>
  <si>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</si>
  <si>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</si>
  <si>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</si>
  <si>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</si>
  <si>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</si>
  <si>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</si>
  <si>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</si>
  <si>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</si>
  <si>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</si>
  <si>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</si>
  <si>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</si>
  <si>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</si>
  <si>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</si>
  <si>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</si>
  <si>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</si>
  <si>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</si>
  <si>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</si>
  <si>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</si>
  <si>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</si>
  <si>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</si>
  <si>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</si>
  <si>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</si>
  <si>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</si>
  <si>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</si>
  <si>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</si>
  <si>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</si>
  <si>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</si>
  <si>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</si>
  <si>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</si>
  <si>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</si>
  <si>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</si>
  <si>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</si>
  <si>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</si>
  <si>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</si>
  <si>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</si>
  <si>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</si>
  <si>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</si>
  <si>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</si>
  <si>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</si>
  <si>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</si>
  <si>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</si>
  <si>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</si>
  <si>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</si>
  <si>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</si>
  <si>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</si>
  <si>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</si>
  <si>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</si>
  <si>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</si>
  <si>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</si>
  <si>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</si>
  <si>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</si>
  <si>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</si>
  <si>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</si>
  <si>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</si>
  <si>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</si>
  <si>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</si>
  <si>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</si>
  <si>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</si>
  <si>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</si>
  <si>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</si>
  <si>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</si>
  <si>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</si>
  <si>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</si>
  <si>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</si>
  <si>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</si>
  <si>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</si>
  <si>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</si>
  <si>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</si>
  <si>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</si>
  <si>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</si>
  <si>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</si>
  <si>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</si>
  <si>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</si>
  <si>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</si>
  <si>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</si>
  <si>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</si>
  <si>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</si>
  <si>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</si>
  <si>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</si>
  <si>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</si>
  <si>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</si>
  <si>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</si>
  <si>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</si>
  <si>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</si>
  <si>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</si>
  <si>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</si>
  <si>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</si>
  <si>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</si>
  <si>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</si>
  <si>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</si>
  <si>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</si>
  <si>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</si>
  <si>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</si>
  <si>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</si>
  <si>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</si>
  <si>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</si>
  <si>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</si>
  <si>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</si>
  <si>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</si>
  <si>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</si>
  <si>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</si>
  <si>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</si>
  <si>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</si>
  <si>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</si>
  <si>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</si>
  <si>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</si>
  <si>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</si>
  <si>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</si>
  <si>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</si>
  <si>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</si>
  <si>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</si>
  <si>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</si>
  <si>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</si>
  <si>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</si>
  <si>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</si>
  <si>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</si>
  <si>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</si>
  <si>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</si>
  <si>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</si>
  <si>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</si>
  <si>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</si>
  <si>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</si>
  <si>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</si>
  <si>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</si>
  <si>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</si>
  <si>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</si>
  <si>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</si>
  <si>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</si>
  <si>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</si>
  <si>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</si>
  <si>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</si>
  <si>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</si>
  <si>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</si>
  <si>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</si>
  <si>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</si>
  <si>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</si>
  <si>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</si>
  <si>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</si>
  <si>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</si>
  <si>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</si>
  <si>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</si>
  <si>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</si>
  <si>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</si>
  <si>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</si>
  <si>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</si>
  <si>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</si>
  <si>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</si>
  <si>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</si>
  <si>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</si>
  <si>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</si>
  <si>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</si>
  <si>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</si>
  <si>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</si>
  <si>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</si>
  <si>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</si>
  <si>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</si>
  <si>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</si>
  <si>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</si>
  <si>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</si>
  <si>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</si>
  <si>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</si>
  <si>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</si>
  <si>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</si>
  <si>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</si>
  <si>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</si>
  <si>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</si>
  <si>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</si>
  <si>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</si>
  <si>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</si>
  <si>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</si>
  <si>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</si>
  <si>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</si>
  <si>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</si>
  <si>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</si>
  <si>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</si>
  <si>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</si>
  <si>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</si>
  <si>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</si>
  <si>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</si>
  <si>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</si>
  <si>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</si>
  <si>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</si>
  <si>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</si>
  <si>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</si>
  <si>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</si>
  <si>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</si>
  <si>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</si>
  <si>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</si>
  <si>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</si>
  <si>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</si>
  <si>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</si>
  <si>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</si>
  <si>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</si>
  <si>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</si>
  <si>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</si>
  <si>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</si>
  <si>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</si>
  <si>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</si>
  <si>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</si>
  <si>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</si>
  <si>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</si>
  <si>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</si>
  <si>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</si>
  <si>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</si>
  <si>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</si>
  <si>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</si>
  <si>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</si>
  <si>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</si>
  <si>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</si>
  <si>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</si>
  <si>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</si>
  <si>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</si>
  <si>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</si>
  <si>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</si>
  <si>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</si>
  <si>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</si>
  <si>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</si>
  <si>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</si>
  <si>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</si>
  <si>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</si>
  <si>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</si>
  <si>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</si>
  <si>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</si>
  <si>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</si>
  <si>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</si>
  <si>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</si>
  <si>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</si>
  <si>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</si>
  <si>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</si>
  <si>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</si>
  <si>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</si>
  <si>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</si>
  <si>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</si>
  <si>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</si>
  <si>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</si>
  <si>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</si>
  <si>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</si>
  <si>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</si>
  <si>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</si>
  <si>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</si>
  <si>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</si>
  <si>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</si>
  <si>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</si>
  <si>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</si>
  <si>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</si>
  <si>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</si>
  <si>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</si>
  <si>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</si>
  <si>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</si>
  <si>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</si>
  <si>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</si>
  <si>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</si>
  <si>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</si>
  <si>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</si>
  <si>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</si>
  <si>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</si>
  <si>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</si>
  <si>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</si>
  <si>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</si>
  <si>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</si>
  <si>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</si>
  <si>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</si>
  <si>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</si>
  <si>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</si>
  <si>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</si>
  <si>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</si>
  <si>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</si>
  <si>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</si>
  <si>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</si>
  <si>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</si>
  <si>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</si>
  <si>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</si>
  <si>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</si>
  <si>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</si>
  <si>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</si>
  <si>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</si>
  <si>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</si>
  <si>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</si>
  <si>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</si>
  <si>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</si>
  <si>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</si>
  <si>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</si>
  <si>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</si>
  <si>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</si>
  <si>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</si>
  <si>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</si>
  <si>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</si>
  <si>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</si>
  <si>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</si>
  <si>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</si>
  <si>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</si>
  <si>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</si>
  <si>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</si>
  <si>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</si>
  <si>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</si>
  <si>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</si>
  <si>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</si>
  <si>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</si>
  <si>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</si>
  <si>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</si>
  <si>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</si>
  <si>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</si>
  <si>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</si>
  <si>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</si>
  <si>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</si>
  <si>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</si>
  <si>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</si>
  <si>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</si>
  <si>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</si>
  <si>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</si>
  <si>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</si>
  <si>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</si>
  <si>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</si>
  <si>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</si>
  <si>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</si>
  <si>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</si>
  <si>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</si>
  <si>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</si>
  <si>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</si>
  <si>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</si>
  <si>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</si>
  <si>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</si>
  <si>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</si>
  <si>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</si>
  <si>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</si>
  <si>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</si>
  <si>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</si>
  <si>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</si>
  <si>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</si>
  <si>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</si>
  <si>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</si>
  <si>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</si>
  <si>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</si>
  <si>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</si>
  <si>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</si>
  <si>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</si>
  <si>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</si>
  <si>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</si>
  <si>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</si>
  <si>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</si>
  <si>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</si>
  <si>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</si>
  <si>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</si>
  <si>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</si>
  <si>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</si>
  <si>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</si>
  <si>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</si>
  <si>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</si>
  <si>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</si>
  <si>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</si>
  <si>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</si>
  <si>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</si>
  <si>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</si>
  <si>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</si>
  <si>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</si>
  <si>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</si>
  <si>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</si>
  <si>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</si>
  <si>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</si>
  <si>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</si>
  <si>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</si>
  <si>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</si>
  <si>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</si>
  <si>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</si>
  <si>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</si>
  <si>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</si>
  <si>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</si>
  <si>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</si>
  <si>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</si>
  <si>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</si>
  <si>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</si>
  <si>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</si>
  <si>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</si>
  <si>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</si>
  <si>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</si>
  <si>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</si>
  <si>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</si>
  <si>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</si>
  <si>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</si>
  <si>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</si>
  <si>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</si>
  <si>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</si>
  <si>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</si>
  <si>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</si>
  <si>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</si>
  <si>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</si>
  <si>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</si>
  <si>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</si>
  <si>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</si>
  <si>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</si>
  <si>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</si>
  <si>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</si>
  <si>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</si>
  <si>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</si>
  <si>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</si>
  <si>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</si>
  <si>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</si>
  <si>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</si>
  <si>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</si>
  <si>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</si>
  <si>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</si>
  <si>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</si>
  <si>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</si>
  <si>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</si>
  <si>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</si>
  <si>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</si>
  <si>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</si>
  <si>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</si>
  <si>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</si>
  <si>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</si>
  <si>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</si>
  <si>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</si>
  <si>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</si>
  <si>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</si>
  <si>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</si>
  <si>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</si>
  <si>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</si>
  <si>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</si>
  <si>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</si>
  <si>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</si>
  <si>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</si>
  <si>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</si>
  <si>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</si>
  <si>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</si>
  <si>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</si>
  <si>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</si>
  <si>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</si>
  <si>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</si>
  <si>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</si>
  <si>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</si>
  <si>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</si>
  <si>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</si>
  <si>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</si>
  <si>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</si>
  <si>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</si>
  <si>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</si>
  <si>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</si>
  <si>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</si>
  <si>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</si>
  <si>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</si>
  <si>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</si>
  <si>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</si>
  <si>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</si>
  <si>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</si>
  <si>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</si>
  <si>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</si>
  <si>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</si>
  <si>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</si>
  <si>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</si>
  <si>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</si>
  <si>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</si>
  <si>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</si>
  <si>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</si>
  <si>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</si>
  <si>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</si>
  <si>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</si>
  <si>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</si>
  <si>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</si>
  <si>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</si>
  <si>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</si>
  <si>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</si>
  <si>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</si>
  <si>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</si>
  <si>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</si>
  <si>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</si>
  <si>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</si>
  <si>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</si>
  <si>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</si>
  <si>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</si>
  <si>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</si>
  <si>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</si>
  <si>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</si>
  <si>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</si>
  <si>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</si>
  <si>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</si>
  <si>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</si>
  <si>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</si>
  <si>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</si>
  <si>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</si>
  <si>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</si>
  <si>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</si>
  <si>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</si>
  <si>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</si>
  <si>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</si>
  <si>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</si>
  <si>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</si>
  <si>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</si>
  <si>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</si>
  <si>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</si>
  <si>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</si>
  <si>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</si>
  <si>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</si>
  <si>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</si>
  <si>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</si>
  <si>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</si>
  <si>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</si>
  <si>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</si>
  <si>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</si>
  <si>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</si>
  <si>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</si>
  <si>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</si>
  <si>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</si>
  <si>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</si>
  <si>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</si>
  <si>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</si>
  <si>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</si>
  <si>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</si>
  <si>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</si>
  <si>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</si>
  <si>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</si>
  <si>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</si>
  <si>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</si>
  <si>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</si>
  <si>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</si>
  <si>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</si>
  <si>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</si>
  <si>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</si>
  <si>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</si>
  <si>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</si>
  <si>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</si>
  <si>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</si>
  <si>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</si>
  <si>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</si>
  <si>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</si>
  <si>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</si>
  <si>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</si>
  <si>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</si>
  <si>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</si>
  <si>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</si>
  <si>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</si>
  <si>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</si>
  <si>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</si>
  <si>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</si>
  <si>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</si>
  <si>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</si>
  <si>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</si>
  <si>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</si>
  <si>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</si>
  <si>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</si>
  <si>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</si>
  <si>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</si>
  <si>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</si>
  <si>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</si>
  <si>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</si>
  <si>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</si>
  <si>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</si>
  <si>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</si>
  <si>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</si>
  <si>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</si>
  <si>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</si>
  <si>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</si>
  <si>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</si>
  <si>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</si>
  <si>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</si>
  <si>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</si>
  <si>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</si>
  <si>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</si>
  <si>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</si>
  <si>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</si>
  <si>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</si>
  <si>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</si>
  <si>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</si>
  <si>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</si>
  <si>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</si>
  <si>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</si>
  <si>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</si>
  <si>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</si>
  <si>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</si>
  <si>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</si>
  <si>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</si>
  <si>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</si>
  <si>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</si>
  <si>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</si>
  <si>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</si>
  <si>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</si>
  <si>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</si>
  <si>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</si>
  <si>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</si>
  <si>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</si>
  <si>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</si>
  <si>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</si>
  <si>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</si>
  <si>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</si>
  <si>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</si>
  <si>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</si>
  <si>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</si>
  <si>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</si>
  <si>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</si>
  <si>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</si>
  <si>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</si>
  <si>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</si>
  <si>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</si>
  <si>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</si>
  <si>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</si>
  <si>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</si>
  <si>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</si>
  <si>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</si>
  <si>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</si>
  <si>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</si>
  <si>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</si>
  <si>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</si>
  <si>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</si>
  <si>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</si>
  <si>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</si>
  <si>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</si>
  <si>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</si>
  <si>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</si>
  <si>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</si>
  <si>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</si>
  <si>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</si>
  <si>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</si>
  <si>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</si>
  <si>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</si>
  <si>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</si>
  <si>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</si>
  <si>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</si>
  <si>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</si>
  <si>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</si>
  <si>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</si>
  <si>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</si>
  <si>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</si>
  <si>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</si>
  <si>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</si>
  <si>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</si>
  <si>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</si>
  <si>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</si>
  <si>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</si>
  <si>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</si>
  <si>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</si>
  <si>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</si>
  <si>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</si>
  <si>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</si>
  <si>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</si>
  <si>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</si>
  <si>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</si>
  <si>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</si>
  <si>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</si>
  <si>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</si>
  <si>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</si>
  <si>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</si>
  <si>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</si>
  <si>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</si>
  <si>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</si>
  <si>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</si>
  <si>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</si>
  <si>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</si>
  <si>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</si>
  <si>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</si>
  <si>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</si>
  <si>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</si>
  <si>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</si>
  <si>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</si>
  <si>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</si>
  <si>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</si>
  <si>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</si>
  <si>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</si>
  <si>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</si>
  <si>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</si>
  <si>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</si>
  <si>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</si>
  <si>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</si>
  <si>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</si>
  <si>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</si>
  <si>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</si>
  <si>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</si>
  <si>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</si>
  <si>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</si>
  <si>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</si>
  <si>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</si>
  <si>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</si>
  <si>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</si>
  <si>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</si>
  <si>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</si>
  <si>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</si>
  <si>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</si>
  <si>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</si>
  <si>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</si>
  <si>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</si>
  <si>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</si>
  <si>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</si>
  <si>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</si>
  <si>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</si>
  <si>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</si>
  <si>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</si>
  <si>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</si>
  <si>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</si>
  <si>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</si>
  <si>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</si>
  <si>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</si>
  <si>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</si>
  <si>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</si>
  <si>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</si>
  <si>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</si>
  <si>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</si>
  <si>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</si>
  <si>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</si>
  <si>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</si>
  <si>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</si>
  <si>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</si>
  <si>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</si>
  <si>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</si>
  <si>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</si>
  <si>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</si>
  <si>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</si>
  <si>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</si>
  <si>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</si>
  <si>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</si>
  <si>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</si>
  <si>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</si>
  <si>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</si>
  <si>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</si>
  <si>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</si>
  <si>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</si>
  <si>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</si>
  <si>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</si>
  <si>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</si>
  <si>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</si>
  <si>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</si>
  <si>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</si>
  <si>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</si>
  <si>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</si>
  <si>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</si>
  <si>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</si>
  <si>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</si>
  <si>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</si>
  <si>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</si>
  <si>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</si>
  <si>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</si>
  <si>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</si>
  <si>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</si>
  <si>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</si>
  <si>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</si>
  <si>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</si>
  <si>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</si>
  <si>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</si>
  <si>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</si>
  <si>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</si>
  <si>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</si>
  <si>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</si>
  <si>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</si>
  <si>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</si>
  <si>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</si>
  <si>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</si>
  <si>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</si>
  <si>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</si>
  <si>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</si>
  <si>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</si>
  <si>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</si>
  <si>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</si>
  <si>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</si>
  <si>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</si>
  <si>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</si>
  <si>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</si>
  <si>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</si>
  <si>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</si>
  <si>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</si>
  <si>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</si>
  <si>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</si>
  <si>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</si>
  <si>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</si>
  <si>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</si>
  <si>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</si>
  <si>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</si>
  <si>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</si>
  <si>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</si>
  <si>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</si>
  <si>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</si>
  <si>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</si>
  <si>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</si>
  <si>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</si>
  <si>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</si>
  <si>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</si>
  <si>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</si>
  <si>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</si>
  <si>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</si>
  <si>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</si>
  <si>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</si>
  <si>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</si>
  <si>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</si>
  <si>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</si>
  <si>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</si>
  <si>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</si>
  <si>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</si>
  <si>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</si>
  <si>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</si>
  <si>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</si>
  <si>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</si>
  <si>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</si>
  <si>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</si>
  <si>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</si>
  <si>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</si>
  <si>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</si>
  <si>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</si>
  <si>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</si>
  <si>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</si>
  <si>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</si>
  <si>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</si>
  <si>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</si>
  <si>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</si>
  <si>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</si>
  <si>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</si>
  <si>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</si>
  <si>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</si>
  <si>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</si>
  <si>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</si>
  <si>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</si>
  <si>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</si>
  <si>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</si>
  <si>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</si>
  <si>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</si>
  <si>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</si>
  <si>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</si>
  <si>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</si>
  <si>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</si>
  <si>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</si>
  <si>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</si>
  <si>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</si>
  <si>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</si>
  <si>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</si>
  <si>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</si>
  <si>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</si>
  <si>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</si>
  <si>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</si>
  <si>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</si>
  <si>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</si>
  <si>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</si>
  <si>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</si>
  <si>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</si>
  <si>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</si>
  <si>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</si>
  <si>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</si>
  <si>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</si>
  <si>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</si>
  <si>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</si>
  <si>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</si>
  <si>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</si>
  <si>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</si>
  <si>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</si>
  <si>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</si>
  <si>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</si>
  <si>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</si>
  <si>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</si>
  <si>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</si>
  <si>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</si>
  <si>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</si>
  <si>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</si>
  <si>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</si>
  <si>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</si>
  <si>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</si>
  <si>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</si>
  <si>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</si>
  <si>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</si>
  <si>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</si>
  <si>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</si>
  <si>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</si>
  <si>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</si>
  <si>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</si>
  <si>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</si>
  <si>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</si>
  <si>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</si>
  <si>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</si>
  <si>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</si>
  <si>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</si>
  <si>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</si>
  <si>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</si>
  <si>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</si>
  <si>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</si>
  <si>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</si>
  <si>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</si>
  <si>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</si>
  <si>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</si>
  <si>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</si>
  <si>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</si>
  <si>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</si>
  <si>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</si>
  <si>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</si>
  <si>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</si>
  <si>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</si>
  <si>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</si>
  <si>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</si>
  <si>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</si>
  <si>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</si>
  <si>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</si>
  <si>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</si>
  <si>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</si>
  <si>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</si>
  <si>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</si>
  <si>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</si>
  <si>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</si>
  <si>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</si>
  <si>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</si>
  <si>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</si>
  <si>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</si>
  <si>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</si>
  <si>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</si>
  <si>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</si>
  <si>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</si>
  <si>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</si>
  <si>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</si>
  <si>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</si>
  <si>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</si>
  <si>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</si>
  <si>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</si>
  <si>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</si>
  <si>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</si>
  <si>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</si>
  <si>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</si>
  <si>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</si>
  <si>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</si>
  <si>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</si>
  <si>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</si>
  <si>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</si>
  <si>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</si>
  <si>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</si>
  <si>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</si>
  <si>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</si>
  <si>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</si>
  <si>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</si>
  <si>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</si>
  <si>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</si>
  <si>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</si>
  <si>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</si>
  <si>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</si>
  <si>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</si>
  <si>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</si>
  <si>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</si>
  <si>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</si>
  <si>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</si>
  <si>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</si>
  <si>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</si>
  <si>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</si>
  <si>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</si>
  <si>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</si>
  <si>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</si>
  <si>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</si>
  <si>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</si>
  <si>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</si>
  <si>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</si>
  <si>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</si>
  <si>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</si>
  <si>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</si>
  <si>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</si>
  <si>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</si>
  <si>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</si>
  <si>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</si>
  <si>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</si>
  <si>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</si>
  <si>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</si>
  <si>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</si>
  <si>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</si>
  <si>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</si>
  <si>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</si>
  <si>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</si>
  <si>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</si>
  <si>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</si>
  <si>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</si>
  <si>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</si>
  <si>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</si>
  <si>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</si>
  <si>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</si>
  <si>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</si>
  <si>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</si>
  <si>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</si>
  <si>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</si>
  <si>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</si>
  <si>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</si>
  <si>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</si>
  <si>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</si>
  <si>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</si>
  <si>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</si>
  <si>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</si>
  <si>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</si>
  <si>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</si>
  <si>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</si>
  <si>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</si>
  <si>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</si>
  <si>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</si>
  <si>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</si>
  <si>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</si>
  <si>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</si>
  <si>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</si>
  <si>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</si>
  <si>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</si>
  <si>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</si>
  <si>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</si>
  <si>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</si>
  <si>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</si>
  <si>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</si>
  <si>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</si>
  <si>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</si>
  <si>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</si>
  <si>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</si>
  <si>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</si>
  <si>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</si>
  <si>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</si>
  <si>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</si>
  <si>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</si>
  <si>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</si>
  <si>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</si>
  <si>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</si>
  <si>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</si>
  <si>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</si>
  <si>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</si>
  <si>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</si>
  <si>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</si>
  <si>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</si>
  <si>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</si>
  <si>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</si>
  <si>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</si>
  <si>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</si>
  <si>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</si>
  <si>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</si>
  <si>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</si>
  <si>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</si>
  <si>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</si>
  <si>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</si>
  <si>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</si>
  <si>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</si>
  <si>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</si>
  <si>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</si>
  <si>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</si>
  <si>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</si>
  <si>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</si>
  <si>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</si>
  <si>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</si>
  <si>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</si>
  <si>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</si>
  <si>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</si>
  <si>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</si>
  <si>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</si>
  <si>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</si>
  <si>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</si>
  <si>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</si>
  <si>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</si>
  <si>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</si>
  <si>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</si>
  <si>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</si>
  <si>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</si>
  <si>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</si>
  <si>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</si>
  <si>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</si>
  <si>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</si>
  <si>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</si>
  <si>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</si>
  <si>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</si>
  <si>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</si>
  <si>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</si>
  <si>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</si>
  <si>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</si>
  <si>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</si>
  <si>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</si>
  <si>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</si>
  <si>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</si>
  <si>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</si>
  <si>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</si>
  <si>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</si>
  <si>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</si>
  <si>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</si>
  <si>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</si>
  <si>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</si>
  <si>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</si>
  <si>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</si>
  <si>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</si>
  <si>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</si>
  <si>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</si>
  <si>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</si>
  <si>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</si>
  <si>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</si>
  <si>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</si>
  <si>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</si>
  <si>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</si>
  <si>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</si>
  <si>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</si>
  <si>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</si>
  <si>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</si>
  <si>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</si>
  <si>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</si>
  <si>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</si>
  <si>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</si>
  <si>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</si>
  <si>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</si>
  <si>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</si>
  <si>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</si>
  <si>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</si>
  <si>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</si>
  <si>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</si>
  <si>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</si>
  <si>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</si>
  <si>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</si>
  <si>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</si>
  <si>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</si>
  <si>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</si>
  <si>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</si>
  <si>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</si>
  <si>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</si>
  <si>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</si>
  <si>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</si>
  <si>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</si>
  <si>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</si>
  <si>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</si>
  <si>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</si>
  <si>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</si>
  <si>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</si>
  <si>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</si>
  <si>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</si>
  <si>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</si>
  <si>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</si>
  <si>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</si>
  <si>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</si>
  <si>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</si>
  <si>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</si>
  <si>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</si>
  <si>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</si>
  <si>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</si>
  <si>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</si>
  <si>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</si>
  <si>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</si>
  <si>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</si>
  <si>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</si>
  <si>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</si>
  <si>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</si>
  <si>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</si>
  <si>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</si>
  <si>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</si>
  <si>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</si>
  <si>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</si>
  <si>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</si>
  <si>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</si>
  <si>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</si>
  <si>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</si>
  <si>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</si>
  <si>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</si>
  <si>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</si>
  <si>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</si>
  <si>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</si>
  <si>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</si>
  <si>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</si>
  <si>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</si>
  <si>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</si>
  <si>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</si>
  <si>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</si>
  <si>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</si>
  <si>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</si>
  <si>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</si>
  <si>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</si>
  <si>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</si>
  <si>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</si>
  <si>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</si>
  <si>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</si>
  <si>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</si>
  <si>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</si>
  <si>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</si>
  <si>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</si>
  <si>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</si>
  <si>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</si>
  <si>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</si>
  <si>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</si>
  <si>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</si>
  <si>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</si>
  <si>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</si>
  <si>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</si>
  <si>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</si>
  <si>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</si>
  <si>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</si>
  <si>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</si>
  <si>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</si>
  <si>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</si>
  <si>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</si>
  <si>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</si>
  <si>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</si>
  <si>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</si>
  <si>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</si>
  <si>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</si>
  <si>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</si>
  <si>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</si>
  <si>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</si>
  <si>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</si>
  <si>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</si>
  <si>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</si>
  <si>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</si>
  <si>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</si>
  <si>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</si>
  <si>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</si>
  <si>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</si>
  <si>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</si>
  <si>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</si>
  <si>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</si>
  <si>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</si>
  <si>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</si>
  <si>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</si>
  <si>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</si>
  <si>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</si>
  <si>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</si>
  <si>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</si>
  <si>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</si>
  <si>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</si>
  <si>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</si>
  <si>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</si>
  <si>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</si>
  <si>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</si>
  <si>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</si>
  <si>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</si>
  <si>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</si>
  <si>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</si>
  <si>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</si>
  <si>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</si>
  <si>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</si>
  <si>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</si>
  <si>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</si>
  <si>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</si>
  <si>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</si>
  <si>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</si>
  <si>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</si>
  <si>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</si>
  <si>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</si>
  <si>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</si>
  <si>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</si>
  <si>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</si>
  <si>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</si>
  <si>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</si>
  <si>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</si>
  <si>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</si>
  <si>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</si>
  <si>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</si>
  <si>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</si>
  <si>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</si>
  <si>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</si>
  <si>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</si>
  <si>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</si>
  <si>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</si>
  <si>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</si>
  <si>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</si>
  <si>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</si>
  <si>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</si>
  <si>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</si>
  <si>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</si>
  <si>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</si>
  <si>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</si>
  <si>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</si>
  <si>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</si>
  <si>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</si>
  <si>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</si>
  <si>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</si>
  <si>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</si>
  <si>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</si>
  <si>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</si>
  <si>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</si>
  <si>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</si>
  <si>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</si>
  <si>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</si>
  <si>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</si>
  <si>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</si>
  <si>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</si>
  <si>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</si>
  <si>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</si>
  <si>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</si>
  <si>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</si>
  <si>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</si>
  <si>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</si>
  <si>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</si>
  <si>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</si>
  <si>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</si>
  <si>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</si>
  <si>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</si>
  <si>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</si>
  <si>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</si>
  <si>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</si>
  <si>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</si>
  <si>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</si>
  <si>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</si>
  <si>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</si>
  <si>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</si>
  <si>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</si>
  <si>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</si>
  <si>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</si>
  <si>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</si>
  <si>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</si>
  <si>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</si>
  <si>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</si>
  <si>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</si>
  <si>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</si>
  <si>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</si>
  <si>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</si>
  <si>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</si>
  <si>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</si>
  <si>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</si>
  <si>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</si>
  <si>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</si>
  <si>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</si>
  <si>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</si>
  <si>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</si>
  <si>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</si>
  <si>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</si>
  <si>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</si>
  <si>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</si>
  <si>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</si>
  <si>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</si>
  <si>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</si>
  <si>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</si>
  <si>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</si>
  <si>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</si>
  <si>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</si>
  <si>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</si>
  <si>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</si>
  <si>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</si>
  <si>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</si>
  <si>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</si>
  <si>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</si>
  <si>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</si>
  <si>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</si>
  <si>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</si>
  <si>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</si>
  <si>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</si>
  <si>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</si>
  <si>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</si>
  <si>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</si>
  <si>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</si>
  <si>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</si>
  <si>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</si>
  <si>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</si>
  <si>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</si>
  <si>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</si>
  <si>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</si>
  <si>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</si>
  <si>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</si>
  <si>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</si>
  <si>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</si>
  <si>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</si>
  <si>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</si>
  <si>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</si>
  <si>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</si>
  <si>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</si>
  <si>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</si>
  <si>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</si>
  <si>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</si>
  <si>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</si>
  <si>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</si>
  <si>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</si>
  <si>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</si>
  <si>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</si>
  <si>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</si>
  <si>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</si>
  <si>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</si>
  <si>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</si>
  <si>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</si>
  <si>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</si>
  <si>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</si>
  <si>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</si>
  <si>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</si>
  <si>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</si>
  <si>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</si>
  <si>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</si>
  <si>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</si>
  <si>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</si>
  <si>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</si>
  <si>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</si>
  <si>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</si>
  <si>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</si>
  <si>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</si>
  <si>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</si>
  <si>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</si>
  <si>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</si>
  <si>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</si>
  <si>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</si>
  <si>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</si>
  <si>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</si>
  <si>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</si>
  <si>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</si>
  <si>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</si>
  <si>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</si>
  <si>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</si>
  <si>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</si>
  <si>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</si>
  <si>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</si>
  <si>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</si>
  <si>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</si>
  <si>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</si>
  <si>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</si>
  <si>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</si>
  <si>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</si>
  <si>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</si>
  <si>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</si>
  <si>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</si>
  <si>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</si>
  <si>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</si>
  <si>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</si>
  <si>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</si>
  <si>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</si>
  <si>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</si>
  <si>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</si>
  <si>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</si>
  <si>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</si>
  <si>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</si>
  <si>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</si>
  <si>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</si>
  <si>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</si>
  <si>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</si>
  <si>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</si>
  <si>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</si>
  <si>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</si>
  <si>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</si>
  <si>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</si>
  <si>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</si>
  <si>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</si>
  <si>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</si>
  <si>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</si>
  <si>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</si>
  <si>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</si>
  <si>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</si>
  <si>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</si>
  <si>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</si>
  <si>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</si>
  <si>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</si>
  <si>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</si>
  <si>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</si>
  <si>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</si>
  <si>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</si>
  <si>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</si>
  <si>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</si>
  <si>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</si>
  <si>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</si>
  <si>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</si>
  <si>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</si>
  <si>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</si>
  <si>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</si>
  <si>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</si>
  <si>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</si>
  <si>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</si>
  <si>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</si>
  <si>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</si>
  <si>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</si>
  <si>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</si>
  <si>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</si>
  <si>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</si>
  <si>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</si>
  <si>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</si>
  <si>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</si>
  <si>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</si>
  <si>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</si>
  <si>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</si>
  <si>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</si>
  <si>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</si>
  <si>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</si>
  <si>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</si>
  <si>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</si>
  <si>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</si>
  <si>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</si>
  <si>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</si>
  <si>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</si>
  <si>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</si>
  <si>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</si>
  <si>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</si>
  <si>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</si>
  <si>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</si>
  <si>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</si>
  <si>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</si>
  <si>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</si>
  <si>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</si>
  <si>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</si>
  <si>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</si>
  <si>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</si>
  <si>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</si>
  <si>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</si>
  <si>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</si>
  <si>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</si>
  <si>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</si>
  <si>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</si>
  <si>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</si>
  <si>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</si>
  <si>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</si>
  <si>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</si>
  <si>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</si>
  <si>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</si>
  <si>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</si>
  <si>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</si>
  <si>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</si>
  <si>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</si>
  <si>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</si>
  <si>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</si>
  <si>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</si>
  <si>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</si>
  <si>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</si>
  <si>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</si>
  <si>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</si>
  <si>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</si>
  <si>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</si>
  <si>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</si>
  <si>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</si>
  <si>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</si>
  <si>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</si>
  <si>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</si>
  <si>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</si>
  <si>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</si>
  <si>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</si>
  <si>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</si>
  <si>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</si>
  <si>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</si>
  <si>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</si>
  <si>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</si>
  <si>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</si>
  <si>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</si>
  <si>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</si>
  <si>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</si>
  <si>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</si>
  <si>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</si>
  <si>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</si>
  <si>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</si>
  <si>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</si>
  <si>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</si>
  <si>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</si>
  <si>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</si>
  <si>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</si>
  <si>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</si>
  <si>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</si>
  <si>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</si>
  <si>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</si>
  <si>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</si>
  <si>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</si>
  <si>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</si>
  <si>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</si>
  <si>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</si>
  <si>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</si>
  <si>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</si>
  <si>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</si>
  <si>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</si>
  <si>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</si>
  <si>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</si>
  <si>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</si>
  <si>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</si>
  <si>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</si>
  <si>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</si>
  <si>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</si>
  <si>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</si>
  <si>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</si>
  <si>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</si>
  <si>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</si>
  <si>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</si>
  <si>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</si>
  <si>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</si>
  <si>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</si>
  <si>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</si>
  <si>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</si>
  <si>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</si>
  <si>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</si>
  <si>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</si>
  <si>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</si>
  <si>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</si>
  <si>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</si>
  <si>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</si>
  <si>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</si>
  <si>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</si>
  <si>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</si>
  <si>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</si>
  <si>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</si>
  <si>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</si>
  <si>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</si>
  <si>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</si>
  <si>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</si>
  <si>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</si>
  <si>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</si>
  <si>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</si>
  <si>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</si>
  <si>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</si>
  <si>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</si>
  <si>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</si>
  <si>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</si>
  <si>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</si>
  <si>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</si>
  <si>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</si>
  <si>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</si>
  <si>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</si>
  <si>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</si>
  <si>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</si>
  <si>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</si>
  <si>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</si>
  <si>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</si>
  <si>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</si>
  <si>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</si>
  <si>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</si>
  <si>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</si>
  <si>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</si>
  <si>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</si>
  <si>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</si>
  <si>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</si>
  <si>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</si>
  <si>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</si>
  <si>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</si>
  <si>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</si>
  <si>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</si>
  <si>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</si>
  <si>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</si>
  <si>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</si>
  <si>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</si>
  <si>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</si>
  <si>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</si>
  <si>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</si>
  <si>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</si>
  <si>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</si>
  <si>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</si>
  <si>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</si>
  <si>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</si>
  <si>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</si>
  <si>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</si>
  <si>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</si>
  <si>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</si>
  <si>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</si>
  <si>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</si>
  <si>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</si>
  <si>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</si>
  <si>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</si>
  <si>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</si>
  <si>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</si>
  <si>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</si>
  <si>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</si>
  <si>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</si>
  <si>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</si>
  <si>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</si>
  <si>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</si>
  <si>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</si>
  <si>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</si>
  <si>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</si>
  <si>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</si>
  <si>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</si>
  <si>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</si>
  <si>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</si>
  <si>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</si>
  <si>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</si>
  <si>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</si>
  <si>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</si>
  <si>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</si>
  <si>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</si>
  <si>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</si>
  <si>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</si>
  <si>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</si>
  <si>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</si>
  <si>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</si>
  <si>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</si>
  <si>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</si>
  <si>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</si>
  <si>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</si>
  <si>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</si>
  <si>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</si>
  <si>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</si>
  <si>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</si>
  <si>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</si>
  <si>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</si>
  <si>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</si>
  <si>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</si>
  <si>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</si>
  <si>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</si>
  <si>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</si>
  <si>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</si>
  <si>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</si>
  <si>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</si>
  <si>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</si>
  <si>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</si>
  <si>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</si>
  <si>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</si>
  <si>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</si>
  <si>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</si>
  <si>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</si>
  <si>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</si>
  <si>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</si>
  <si>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</si>
  <si>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</si>
  <si>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</si>
  <si>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</si>
  <si>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</si>
  <si>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</si>
  <si>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</si>
  <si>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</si>
  <si>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</si>
  <si>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</si>
  <si>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</si>
  <si>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</si>
  <si>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</si>
  <si>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</si>
  <si>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</si>
  <si>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</si>
  <si>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</si>
  <si>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</si>
  <si>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</si>
  <si>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</si>
  <si>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</si>
  <si>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</si>
  <si>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</si>
  <si>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</si>
  <si>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</si>
  <si>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</si>
  <si>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</si>
  <si>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</si>
  <si>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</si>
  <si>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</si>
  <si>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</si>
  <si>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</si>
  <si>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</si>
  <si>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</si>
  <si>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</si>
  <si>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</si>
  <si>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</si>
  <si>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</si>
  <si>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</si>
  <si>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</si>
  <si>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</si>
  <si>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</si>
  <si>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</si>
  <si>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</si>
  <si>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</si>
  <si>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</si>
  <si>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</si>
  <si>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</si>
  <si>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</si>
  <si>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</si>
  <si>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</si>
  <si>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</si>
  <si>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</si>
  <si>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</si>
  <si>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</si>
  <si>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</si>
  <si>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</si>
  <si>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</si>
  <si>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</si>
  <si>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</si>
  <si>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</si>
  <si>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</si>
  <si>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</si>
  <si>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</si>
  <si>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</si>
  <si>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</si>
  <si>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</si>
  <si>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</si>
  <si>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</si>
  <si>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</si>
  <si>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</si>
  <si>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</si>
  <si>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</si>
  <si>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</si>
  <si>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</si>
  <si>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</si>
  <si>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</si>
  <si>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</si>
  <si>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</si>
  <si>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</si>
  <si>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</si>
  <si>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</si>
  <si>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</si>
  <si>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</si>
  <si>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</si>
  <si>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</si>
  <si>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</si>
  <si>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</si>
  <si>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</si>
  <si>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</si>
  <si>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</si>
  <si>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</si>
  <si>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</si>
  <si>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</si>
  <si>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</si>
  <si>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</si>
  <si>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</si>
  <si>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</si>
  <si>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</si>
  <si>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</si>
  <si>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</si>
  <si>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</si>
  <si>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</si>
  <si>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</si>
  <si>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</si>
  <si>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</si>
  <si>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</si>
  <si>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</si>
  <si>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</si>
  <si>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</si>
  <si>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</si>
  <si>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</si>
  <si>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</si>
  <si>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</si>
  <si>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</si>
  <si>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</si>
  <si>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</si>
  <si>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</si>
  <si>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</si>
  <si>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</si>
  <si>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</si>
  <si>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</si>
  <si>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</si>
  <si>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</si>
  <si>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</si>
  <si>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</si>
  <si>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</si>
  <si>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</si>
  <si>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</si>
  <si>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</si>
  <si>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</si>
  <si>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</si>
  <si>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</si>
  <si>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</si>
  <si>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</si>
  <si>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</si>
  <si>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</si>
  <si>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</si>
  <si>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</si>
  <si>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</si>
  <si>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</si>
  <si>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</si>
  <si>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</si>
  <si>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</si>
  <si>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</si>
  <si>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</si>
  <si>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</si>
  <si>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</si>
  <si>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</si>
  <si>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</si>
  <si>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</si>
  <si>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</si>
  <si>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</si>
  <si>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</si>
  <si>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</si>
  <si>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</si>
  <si>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</si>
  <si>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</si>
  <si>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</si>
  <si>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</si>
  <si>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</si>
  <si>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</si>
  <si>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</si>
  <si>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</si>
  <si>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</si>
  <si>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</si>
  <si>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</si>
  <si>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</si>
  <si>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</si>
  <si>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</si>
  <si>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</si>
  <si>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</si>
  <si>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</si>
  <si>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</si>
  <si>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</si>
  <si>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</si>
  <si>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</si>
  <si>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</si>
  <si>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</si>
  <si>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</si>
  <si>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</si>
  <si>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</si>
  <si>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</si>
  <si>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</si>
  <si>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</si>
  <si>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</si>
  <si>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</si>
  <si>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</si>
  <si>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</si>
  <si>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</si>
  <si>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</si>
  <si>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</si>
  <si>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</si>
  <si>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</si>
  <si>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</si>
  <si>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</si>
  <si>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</si>
  <si>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</si>
  <si>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</si>
  <si>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</si>
  <si>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</si>
  <si>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</si>
  <si>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</si>
  <si>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</si>
  <si>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</si>
  <si>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</si>
  <si>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</si>
  <si>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</si>
  <si>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</si>
  <si>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</si>
  <si>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</si>
  <si>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</si>
  <si>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</si>
  <si>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</si>
  <si>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</si>
  <si>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</si>
  <si>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</si>
  <si>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</si>
  <si>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</si>
  <si>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</si>
  <si>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</si>
  <si>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</si>
  <si>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</si>
  <si>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</si>
  <si>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</si>
  <si>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</si>
  <si>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</si>
  <si>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</si>
  <si>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</si>
  <si>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</si>
  <si>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</si>
  <si>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</si>
  <si>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</si>
  <si>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</si>
  <si>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</si>
  <si>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</si>
  <si>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</si>
  <si>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</si>
  <si>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</si>
  <si>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</si>
  <si>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</si>
  <si>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</si>
  <si>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</si>
  <si>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</si>
  <si>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</si>
  <si>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</si>
  <si>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</si>
  <si>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</si>
  <si>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</si>
  <si>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</si>
  <si>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</si>
  <si>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</si>
  <si>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</si>
  <si>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</si>
  <si>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</si>
  <si>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</si>
  <si>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</si>
  <si>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</si>
  <si>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</si>
  <si>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</si>
  <si>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</si>
  <si>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</si>
  <si>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</si>
  <si>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</si>
  <si>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</si>
  <si>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</si>
  <si>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</si>
  <si>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</si>
  <si>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</si>
  <si>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</si>
  <si>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</si>
  <si>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</si>
  <si>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</si>
  <si>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</si>
  <si>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</si>
  <si>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</si>
  <si>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</si>
  <si>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</si>
  <si>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</si>
  <si>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</si>
  <si>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</si>
  <si>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</si>
  <si>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</si>
  <si>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</si>
  <si>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</si>
  <si>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</si>
  <si>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</si>
  <si>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</si>
  <si>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</si>
  <si>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</si>
  <si>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</si>
  <si>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</si>
  <si>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</si>
  <si>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</si>
  <si>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</si>
  <si>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</si>
  <si>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</si>
  <si>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</si>
  <si>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</si>
  <si>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</si>
  <si>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</si>
  <si>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</si>
  <si>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</si>
  <si>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</si>
  <si>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</si>
  <si>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</si>
  <si>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</si>
  <si>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</si>
  <si>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</si>
  <si>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</si>
  <si>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</si>
  <si>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</si>
  <si>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</si>
  <si>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</si>
  <si>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</si>
  <si>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</si>
  <si>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</si>
  <si>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</si>
  <si>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</si>
  <si>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</si>
  <si>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</si>
  <si>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</si>
  <si>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</si>
  <si>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</si>
  <si>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</si>
  <si>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</si>
  <si>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</si>
  <si>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</si>
  <si>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</si>
  <si>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</si>
  <si>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</si>
  <si>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</si>
  <si>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</si>
  <si>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</si>
  <si>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</si>
  <si>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</si>
  <si>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</si>
  <si>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</si>
  <si>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</si>
  <si>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</si>
  <si>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</si>
  <si>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</si>
  <si>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</si>
  <si>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</si>
  <si>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</si>
  <si>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</si>
  <si>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</si>
  <si>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</si>
  <si>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</si>
  <si>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</si>
  <si>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</si>
  <si>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</si>
  <si>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</si>
  <si>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</si>
  <si>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</si>
  <si>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</si>
  <si>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</si>
  <si>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</si>
  <si>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</si>
  <si>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</si>
  <si>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</si>
  <si>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</si>
  <si>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</si>
  <si>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</si>
  <si>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</si>
  <si>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</si>
  <si>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</si>
  <si>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</si>
  <si>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</si>
  <si>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</si>
  <si>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</si>
  <si>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</si>
  <si>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</si>
  <si>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</si>
  <si>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</si>
  <si>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</si>
  <si>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</si>
  <si>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</si>
  <si>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</si>
  <si>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</si>
  <si>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</si>
  <si>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</si>
  <si>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</si>
  <si>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</si>
  <si>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</si>
  <si>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</si>
  <si>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</si>
  <si>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</si>
  <si>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</si>
  <si>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</si>
  <si>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</si>
  <si>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</si>
  <si>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</si>
  <si>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</si>
  <si>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</si>
  <si>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</si>
  <si>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</si>
  <si>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</si>
  <si>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</si>
  <si>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</si>
  <si>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</si>
  <si>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</si>
  <si>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</si>
  <si>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</si>
  <si>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</si>
  <si>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</si>
  <si>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</si>
  <si>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</si>
  <si>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</si>
  <si>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</si>
  <si>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</si>
  <si>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</si>
  <si>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</si>
  <si>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</si>
  <si>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</si>
  <si>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</si>
  <si>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</si>
  <si>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</si>
  <si>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</si>
  <si>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</si>
  <si>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</si>
  <si>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</si>
  <si>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</si>
  <si>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</si>
  <si>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</si>
  <si>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</si>
  <si>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</si>
  <si>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</si>
  <si>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</si>
  <si>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</si>
  <si>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</si>
  <si>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</si>
  <si>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</si>
  <si>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</si>
  <si>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</si>
  <si>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</si>
  <si>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</si>
  <si>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</si>
  <si>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</si>
  <si>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</si>
  <si>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</si>
  <si>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</si>
  <si>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</si>
  <si>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</si>
  <si>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</si>
  <si>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</si>
  <si>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</si>
  <si>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</si>
  <si>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</si>
  <si>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</si>
  <si>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</si>
  <si>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</si>
  <si>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</si>
  <si>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</si>
  <si>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</si>
  <si>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</si>
  <si>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</si>
  <si>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</si>
  <si>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</si>
  <si>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</si>
  <si>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</si>
  <si>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</si>
  <si>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</si>
  <si>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</si>
  <si>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</si>
  <si>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</si>
  <si>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</si>
  <si>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</si>
  <si>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</si>
  <si>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</si>
  <si>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</si>
  <si>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</si>
  <si>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</si>
  <si>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</si>
  <si>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</si>
  <si>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</si>
  <si>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</si>
  <si>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</si>
  <si>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</si>
  <si>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</si>
  <si>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</si>
  <si>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</si>
  <si>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</si>
  <si>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</si>
  <si>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</si>
  <si>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</si>
  <si>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</si>
  <si>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</si>
  <si>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</si>
  <si>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</si>
  <si>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</si>
  <si>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</si>
  <si>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</si>
  <si>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</si>
  <si>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</si>
  <si>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</si>
  <si>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</si>
  <si>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</si>
  <si>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</si>
  <si>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</si>
  <si>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</si>
  <si>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</si>
  <si>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</si>
  <si>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</si>
  <si>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</si>
  <si>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</si>
  <si>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</si>
  <si>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</si>
  <si>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</si>
  <si>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</si>
  <si>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</si>
  <si>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</si>
  <si>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</si>
  <si>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</si>
  <si>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</si>
  <si>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</si>
  <si>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</si>
  <si>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</si>
  <si>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</si>
  <si>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</si>
  <si>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</si>
  <si>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</si>
  <si>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</si>
  <si>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</si>
  <si>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</si>
  <si>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</si>
  <si>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</si>
  <si>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</si>
  <si>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</si>
  <si>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</si>
  <si>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</si>
  <si>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</si>
  <si>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</si>
  <si>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</si>
  <si>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</si>
  <si>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</si>
  <si>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</si>
  <si>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</si>
  <si>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</si>
  <si>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</si>
  <si>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</si>
  <si>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</si>
  <si>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</si>
  <si>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</si>
  <si>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</si>
  <si>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</si>
  <si>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</si>
  <si>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</si>
  <si>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</si>
  <si>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</si>
  <si>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</si>
  <si>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</si>
  <si>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</si>
  <si>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</si>
  <si>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</si>
  <si>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</si>
  <si>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</si>
  <si>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</si>
  <si>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</si>
  <si>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</si>
  <si>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</si>
  <si>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</si>
  <si>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</si>
  <si>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</si>
  <si>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</si>
  <si>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</si>
  <si>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</si>
  <si>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</si>
  <si>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</si>
  <si>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</si>
  <si>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</si>
  <si>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</si>
  <si>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</si>
  <si>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</si>
  <si>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</si>
  <si>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</si>
  <si>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</si>
  <si>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</si>
  <si>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</si>
  <si>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</si>
  <si>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</si>
  <si>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</si>
  <si>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</si>
  <si>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</si>
  <si>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</si>
  <si>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</si>
  <si>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</si>
  <si>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</si>
  <si>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</si>
  <si>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</si>
  <si>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</si>
  <si>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</si>
  <si>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</si>
  <si>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</si>
  <si>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</si>
  <si>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</si>
  <si>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</si>
  <si>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</si>
  <si>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</si>
  <si>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</si>
  <si>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</si>
  <si>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</si>
  <si>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</si>
  <si>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</si>
  <si>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</si>
  <si>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</si>
  <si>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</si>
  <si>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</si>
  <si>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</si>
  <si>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</si>
  <si>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</si>
  <si>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</si>
  <si>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</si>
  <si>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</si>
  <si>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</si>
  <si>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</si>
  <si>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</si>
  <si>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</si>
  <si>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</si>
  <si>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</si>
  <si>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</si>
  <si>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</si>
  <si>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</si>
  <si>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</si>
  <si>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</si>
  <si>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</si>
  <si>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</si>
  <si>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</si>
  <si>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</si>
  <si>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</si>
  <si>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</si>
  <si>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</si>
  <si>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</si>
  <si>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</si>
  <si>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</si>
  <si>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</si>
  <si>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</si>
  <si>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</si>
  <si>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</si>
  <si>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</si>
  <si>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</si>
  <si>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</si>
  <si>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</si>
  <si>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</si>
  <si>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</si>
  <si>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</si>
  <si>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</si>
  <si>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</si>
  <si>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</si>
  <si>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</si>
  <si>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</si>
  <si>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</si>
  <si>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</si>
  <si>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</si>
  <si>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</si>
  <si>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</si>
  <si>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</si>
  <si>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</si>
  <si>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</si>
  <si>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</si>
  <si>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</si>
  <si>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</si>
  <si>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</si>
  <si>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</si>
  <si>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</si>
  <si>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</si>
  <si>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</si>
  <si>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</si>
  <si>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</si>
  <si>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</si>
  <si>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</si>
  <si>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</si>
  <si>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</si>
  <si>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</si>
  <si>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</si>
  <si>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</si>
  <si>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</si>
  <si>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</si>
  <si>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</si>
  <si>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</si>
  <si>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</si>
  <si>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</si>
  <si>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</si>
  <si>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</si>
  <si>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</si>
  <si>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</si>
  <si>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</si>
  <si>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</si>
  <si>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</si>
  <si>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</si>
  <si>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</si>
  <si>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</si>
  <si>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</si>
  <si>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</si>
  <si>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</si>
  <si>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</si>
  <si>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</si>
  <si>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</si>
  <si>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</si>
  <si>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</si>
  <si>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</si>
  <si>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</si>
  <si>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</si>
  <si>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</si>
  <si>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</si>
  <si>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</si>
  <si>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</si>
  <si>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</si>
  <si>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</si>
  <si>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</si>
  <si>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</si>
  <si>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</si>
  <si>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</si>
  <si>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</si>
  <si>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</si>
  <si>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</si>
  <si>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</si>
  <si>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</si>
  <si>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</si>
  <si>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</si>
  <si>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</si>
  <si>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</si>
  <si>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</si>
  <si>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</si>
  <si>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</si>
  <si>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</si>
  <si>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</si>
  <si>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</si>
  <si>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</si>
  <si>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</si>
  <si>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</si>
  <si>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</si>
  <si>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</si>
  <si>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</si>
  <si>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</si>
  <si>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</si>
  <si>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</si>
  <si>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</si>
  <si>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</si>
  <si>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</si>
  <si>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</si>
  <si>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</si>
  <si>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</si>
  <si>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</si>
  <si>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</si>
  <si>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</si>
  <si>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</si>
  <si>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</si>
  <si>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</si>
  <si>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</si>
  <si>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</si>
  <si>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</si>
  <si>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</si>
  <si>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</si>
  <si>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</si>
  <si>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</si>
  <si>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</si>
  <si>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</si>
  <si>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</si>
  <si>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</si>
  <si>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</si>
  <si>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</si>
  <si>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</si>
  <si>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</si>
  <si>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</si>
  <si>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</si>
  <si>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</si>
  <si>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</si>
  <si>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</si>
  <si>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</si>
  <si>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</si>
  <si>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</si>
  <si>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</si>
  <si>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</si>
  <si>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</si>
  <si>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</si>
  <si>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</si>
  <si>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</si>
  <si>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</si>
  <si>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</si>
  <si>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</si>
  <si>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</si>
  <si>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</si>
  <si>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</si>
  <si>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</si>
  <si>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</si>
  <si>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</si>
  <si>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</si>
  <si>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</si>
  <si>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</si>
  <si>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</si>
  <si>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</si>
  <si>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</si>
  <si>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</si>
  <si>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</si>
  <si>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</si>
  <si>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</si>
  <si>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</si>
  <si>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</si>
  <si>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</si>
  <si>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</si>
  <si>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</si>
  <si>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</si>
  <si>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</si>
  <si>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</si>
  <si>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</si>
  <si>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</si>
  <si>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</si>
  <si>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</si>
  <si>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</si>
  <si>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</si>
  <si>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</si>
  <si>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</si>
  <si>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</si>
  <si>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</si>
  <si>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</si>
  <si>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</si>
  <si>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</si>
  <si>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</si>
  <si>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</si>
  <si>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</si>
  <si>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</si>
  <si>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</si>
  <si>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</si>
  <si>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</si>
  <si>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</si>
  <si>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</si>
  <si>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</si>
  <si>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</si>
  <si>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</si>
  <si>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</si>
  <si>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</si>
  <si>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</si>
  <si>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</si>
  <si>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</si>
  <si>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</si>
  <si>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</si>
  <si>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</si>
  <si>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</si>
  <si>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</si>
  <si>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</si>
  <si>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</si>
  <si>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</si>
  <si>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</si>
  <si>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</si>
  <si>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</si>
  <si>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</si>
  <si>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</si>
  <si>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</si>
  <si>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</si>
  <si>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</si>
  <si>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</si>
  <si>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</si>
  <si>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</si>
  <si>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</si>
  <si>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</si>
  <si>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</si>
  <si>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</si>
  <si>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</si>
  <si>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</si>
  <si>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</si>
  <si>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</si>
  <si>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</si>
  <si>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</si>
  <si>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</si>
  <si>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</si>
  <si>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</si>
  <si>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</si>
  <si>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</si>
  <si>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</si>
  <si>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</si>
  <si>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</si>
  <si>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</si>
  <si>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</si>
  <si>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</si>
  <si>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</si>
  <si>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</si>
  <si>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</si>
  <si>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</si>
  <si>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</si>
  <si>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</si>
  <si>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</si>
  <si>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</si>
  <si>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</si>
  <si>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</si>
  <si>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</si>
  <si>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</si>
  <si>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</si>
  <si>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</si>
  <si>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</si>
  <si>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</si>
  <si>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</si>
  <si>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</si>
  <si>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</si>
  <si>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</si>
  <si>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</si>
  <si>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</si>
  <si>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</si>
  <si>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</si>
  <si>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</si>
  <si>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</si>
  <si>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</si>
  <si>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</si>
  <si>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</si>
  <si>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</si>
  <si>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</si>
  <si>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</si>
  <si>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</si>
  <si>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</si>
  <si>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</si>
  <si>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</si>
  <si>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</si>
  <si>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</si>
  <si>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</si>
  <si>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</si>
  <si>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</si>
  <si>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</si>
  <si>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</si>
  <si>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</si>
  <si>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</si>
  <si>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</si>
  <si>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</si>
  <si>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</si>
  <si>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</si>
  <si>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</si>
  <si>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</si>
  <si>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</si>
  <si>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</si>
  <si>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</si>
  <si>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</si>
  <si>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</si>
  <si>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</si>
  <si>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</si>
  <si>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</si>
  <si>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</si>
  <si>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</si>
  <si>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</si>
  <si>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</si>
  <si>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</si>
  <si>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</si>
  <si>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</si>
  <si>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</si>
  <si>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</si>
  <si>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</si>
  <si>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</si>
  <si>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</si>
  <si>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</si>
  <si>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</si>
  <si>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</si>
  <si>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</si>
  <si>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</si>
  <si>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</si>
  <si>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</si>
  <si>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</si>
  <si>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</si>
  <si>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</si>
  <si>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</si>
  <si>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</si>
  <si>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</si>
  <si>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</si>
  <si>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</si>
  <si>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</si>
  <si>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</si>
  <si>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</si>
  <si>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</si>
  <si>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</si>
  <si>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</si>
  <si>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</si>
  <si>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</si>
  <si>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</si>
  <si>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</si>
  <si>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</si>
  <si>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</si>
  <si>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</si>
  <si>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</si>
  <si>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</si>
  <si>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</si>
  <si>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</si>
  <si>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</si>
  <si>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</si>
  <si>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</si>
  <si>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</si>
  <si>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</si>
  <si>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</si>
  <si>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</si>
  <si>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</si>
  <si>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</si>
  <si>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</si>
  <si>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</si>
  <si>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</si>
  <si>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</si>
  <si>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</si>
  <si>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</si>
  <si>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</si>
  <si>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</si>
  <si>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</si>
  <si>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</si>
  <si>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</si>
  <si>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</si>
  <si>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</si>
  <si>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</si>
  <si>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</si>
  <si>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</si>
  <si>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</si>
  <si>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</si>
  <si>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</si>
  <si>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</si>
  <si>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</si>
  <si>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</si>
  <si>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</si>
  <si>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</si>
  <si>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</si>
  <si>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</si>
  <si>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</si>
  <si>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</si>
  <si>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</si>
  <si>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</si>
  <si>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</si>
  <si>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</si>
  <si>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</si>
  <si>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</si>
  <si>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</si>
  <si>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</si>
  <si>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</si>
  <si>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</si>
  <si>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</si>
  <si>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</si>
  <si>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</si>
  <si>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</si>
  <si>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</si>
  <si>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</si>
  <si>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</si>
  <si>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</si>
  <si>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</si>
  <si>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</si>
  <si>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</si>
  <si>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</si>
  <si>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</si>
  <si>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</si>
  <si>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</si>
  <si>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</si>
  <si>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</si>
  <si>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</si>
  <si>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</si>
  <si>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</si>
  <si>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</si>
  <si>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</si>
  <si>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</si>
  <si>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</si>
  <si>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</si>
  <si>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</si>
  <si>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</si>
  <si>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</si>
  <si>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</si>
  <si>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</si>
  <si>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</si>
  <si>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</si>
  <si>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</si>
  <si>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</si>
  <si>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</si>
  <si>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</si>
  <si>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</si>
  <si>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</si>
  <si>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</si>
  <si>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</si>
  <si>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</si>
  <si>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</si>
  <si>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</si>
  <si>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</si>
  <si>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</si>
  <si>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</si>
  <si>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</si>
  <si>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</si>
  <si>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</si>
  <si>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</si>
  <si>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</si>
  <si>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</si>
  <si>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</si>
  <si>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</si>
  <si>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</si>
  <si>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</si>
  <si>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</si>
  <si>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</si>
  <si>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</si>
  <si>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</si>
  <si>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</si>
  <si>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</si>
  <si>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</si>
  <si>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</si>
  <si>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</si>
  <si>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</si>
  <si>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</si>
  <si>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</si>
  <si>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</si>
  <si>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</si>
  <si>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</si>
  <si>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</si>
  <si>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</si>
  <si>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</si>
  <si>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</si>
  <si>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</si>
  <si>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</si>
  <si>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</si>
  <si>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</si>
  <si>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</si>
  <si>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</si>
  <si>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</si>
  <si>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</si>
  <si>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</si>
  <si>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</si>
  <si>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</si>
  <si>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</si>
  <si>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</si>
  <si>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</si>
  <si>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</si>
  <si>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</si>
  <si>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</si>
  <si>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</si>
  <si>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</si>
  <si>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</si>
  <si>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</si>
  <si>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</si>
  <si>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</si>
  <si>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</si>
  <si>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</si>
  <si>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</si>
  <si>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</si>
  <si>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</si>
  <si>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</si>
  <si>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</si>
  <si>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</si>
  <si>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</si>
  <si>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</si>
  <si>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</si>
  <si>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</si>
  <si>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</si>
  <si>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</si>
  <si>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</si>
  <si>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</si>
  <si>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</si>
  <si>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</si>
  <si>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</si>
  <si>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</si>
  <si>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</si>
  <si>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</si>
  <si>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</si>
  <si>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</si>
  <si>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</si>
  <si>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</si>
  <si>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</si>
  <si>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</si>
  <si>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</si>
  <si>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</si>
  <si>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</si>
  <si>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</si>
  <si>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</si>
  <si>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</si>
  <si>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</si>
  <si>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</si>
  <si>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</si>
  <si>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</si>
  <si>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</si>
  <si>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</si>
  <si>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</si>
  <si>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</si>
  <si>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</si>
  <si>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</si>
  <si>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</si>
  <si>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</si>
  <si>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</si>
  <si>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</si>
  <si>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</si>
  <si>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</si>
  <si>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</si>
  <si>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</si>
  <si>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</si>
  <si>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</si>
  <si>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</si>
  <si>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</si>
  <si>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</si>
  <si>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</si>
  <si>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</si>
  <si>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</si>
  <si>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</si>
  <si>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</si>
  <si>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</si>
  <si>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</si>
  <si>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</si>
  <si>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</si>
  <si>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</si>
  <si>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</si>
  <si>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</si>
  <si>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</si>
  <si>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</si>
  <si>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</si>
  <si>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</si>
  <si>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</si>
  <si>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</si>
  <si>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</si>
  <si>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</si>
  <si>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</si>
  <si>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</si>
  <si>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</si>
  <si>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</si>
  <si>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</si>
  <si>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</si>
  <si>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</si>
  <si>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</si>
  <si>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</si>
  <si>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</si>
  <si>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</si>
  <si>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</si>
  <si>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</si>
  <si>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</si>
  <si>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</si>
  <si>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</si>
  <si>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</si>
  <si>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</si>
  <si>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</si>
  <si>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</si>
  <si>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</si>
  <si>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</si>
  <si>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</si>
  <si>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</si>
  <si>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</si>
  <si>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</si>
  <si>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</si>
  <si>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</si>
  <si>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</si>
  <si>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</si>
  <si>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</si>
  <si>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</si>
  <si>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</si>
  <si>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</si>
  <si>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</si>
  <si>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</si>
  <si>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</si>
  <si>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</si>
  <si>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</si>
  <si>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</si>
  <si>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</si>
  <si>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</si>
  <si>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</si>
  <si>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</si>
  <si>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</si>
  <si>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</si>
  <si>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</si>
  <si>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</si>
  <si>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</si>
  <si>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</si>
  <si>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</si>
  <si>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</si>
  <si>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</si>
  <si>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</si>
  <si>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</si>
  <si>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</si>
  <si>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</si>
  <si>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</si>
  <si>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</si>
  <si>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</si>
  <si>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</si>
  <si>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</si>
  <si>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</si>
  <si>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</si>
  <si>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</si>
  <si>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</si>
  <si>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</si>
  <si>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</si>
  <si>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</si>
  <si>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</si>
  <si>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</si>
  <si>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</si>
  <si>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</si>
  <si>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</si>
  <si>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</si>
  <si>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</si>
  <si>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</si>
  <si>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</si>
  <si>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</si>
  <si>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</si>
  <si>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</si>
  <si>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</si>
  <si>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</si>
  <si>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</si>
  <si>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</si>
  <si>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</si>
  <si>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</si>
  <si>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</si>
  <si>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</si>
  <si>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</si>
  <si>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</si>
  <si>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</si>
  <si>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</si>
  <si>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</si>
  <si>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</si>
  <si>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</si>
  <si>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</si>
  <si>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</si>
  <si>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</si>
  <si>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</si>
  <si>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</si>
  <si>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</si>
  <si>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</si>
  <si>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</si>
  <si>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</si>
  <si>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</si>
  <si>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</si>
  <si>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</si>
  <si>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</si>
  <si>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</si>
  <si>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</si>
  <si>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</si>
  <si>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</si>
  <si>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</si>
  <si>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</si>
  <si>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</si>
  <si>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</si>
  <si>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</si>
  <si>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</si>
  <si>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</si>
  <si>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</si>
  <si>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</si>
  <si>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</si>
  <si>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</si>
  <si>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</si>
  <si>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</si>
  <si>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</si>
  <si>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</si>
  <si>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</si>
  <si>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</si>
  <si>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</si>
  <si>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</si>
  <si>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</si>
  <si>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</si>
  <si>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</si>
  <si>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</si>
  <si>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</si>
  <si>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</si>
  <si>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</si>
  <si>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</si>
  <si>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</si>
  <si>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</si>
  <si>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</si>
  <si>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</si>
  <si>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</si>
  <si>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</si>
  <si>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</si>
  <si>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</si>
  <si>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</si>
  <si>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</si>
  <si>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</si>
  <si>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</si>
  <si>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</si>
  <si>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</si>
  <si>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</si>
  <si>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</si>
  <si>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</si>
  <si>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</si>
  <si>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</si>
  <si>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</si>
  <si>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</si>
  <si>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</si>
  <si>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</si>
  <si>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</si>
  <si>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</si>
  <si>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</si>
  <si>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</si>
  <si>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</si>
  <si>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</si>
  <si>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</si>
  <si>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</si>
  <si>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</si>
  <si>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</si>
  <si>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</si>
  <si>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</si>
  <si>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</si>
  <si>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</si>
  <si>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</si>
  <si>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</si>
  <si>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</si>
  <si>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</si>
  <si>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</si>
  <si>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</si>
  <si>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</si>
  <si>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</si>
  <si>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</si>
  <si>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</si>
  <si>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</si>
  <si>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</si>
  <si>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</si>
  <si>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</si>
  <si>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</si>
  <si>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</si>
  <si>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</si>
  <si>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</si>
  <si>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</si>
  <si>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</si>
  <si>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</si>
  <si>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</si>
  <si>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</si>
  <si>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</si>
  <si>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</si>
  <si>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</si>
  <si>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</si>
  <si>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</si>
  <si>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</si>
  <si>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</si>
  <si>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</si>
  <si>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</si>
  <si>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</si>
  <si>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</si>
  <si>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</si>
  <si>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</si>
  <si>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</si>
  <si>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</si>
  <si>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</si>
  <si>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</si>
  <si>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</si>
  <si>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</si>
  <si>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</si>
  <si>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</si>
  <si>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</si>
  <si>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</si>
  <si>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</si>
  <si>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</si>
  <si>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</si>
  <si>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</si>
  <si>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</si>
  <si>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</si>
  <si>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</si>
  <si>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</si>
  <si>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</si>
  <si>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</si>
  <si>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</si>
  <si>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</si>
  <si>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</si>
  <si>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</si>
  <si>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</si>
  <si>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</si>
  <si>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</si>
  <si>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</si>
  <si>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</si>
  <si>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</si>
  <si>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</si>
  <si>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</si>
  <si>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</si>
  <si>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</si>
  <si>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</si>
  <si>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</si>
  <si>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</si>
  <si>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</si>
  <si>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</si>
  <si>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</si>
  <si>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</si>
  <si>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</si>
  <si>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</si>
  <si>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</si>
  <si>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</si>
  <si>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</si>
  <si>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</si>
  <si>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</si>
  <si>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</si>
  <si>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</si>
  <si>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</si>
  <si>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</si>
  <si>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</si>
  <si>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</si>
  <si>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</si>
  <si>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</si>
  <si>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</si>
  <si>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</si>
  <si>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</si>
  <si>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</si>
  <si>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</si>
  <si>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</si>
  <si>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</si>
  <si>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</si>
  <si>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</si>
  <si>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</si>
  <si>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</si>
  <si>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</si>
  <si>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</si>
  <si>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</si>
  <si>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</si>
  <si>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</si>
  <si>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</si>
  <si>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</si>
  <si>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</si>
  <si>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</si>
  <si>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</si>
  <si>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</si>
  <si>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</si>
  <si>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</si>
  <si>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</si>
  <si>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</si>
  <si>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</si>
  <si>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</si>
  <si>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</si>
  <si>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</si>
  <si>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</si>
  <si>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</si>
  <si>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</si>
  <si>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</si>
  <si>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</si>
  <si>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</si>
  <si>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</si>
  <si>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</si>
  <si>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</si>
  <si>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</si>
  <si>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</si>
  <si>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</si>
  <si>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</si>
  <si>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</si>
  <si>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</si>
  <si>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</si>
  <si>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</si>
  <si>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</si>
  <si>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</si>
  <si>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</si>
  <si>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</si>
  <si>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</si>
  <si>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</si>
  <si>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</si>
  <si>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</si>
  <si>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</si>
  <si>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</si>
  <si>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</si>
  <si>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</si>
  <si>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</si>
  <si>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</si>
  <si>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</si>
  <si>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</si>
  <si>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</si>
  <si>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</si>
  <si>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</si>
  <si>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</si>
  <si>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</si>
  <si>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</si>
  <si>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</si>
  <si>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</si>
  <si>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</si>
  <si>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</si>
  <si>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</si>
  <si>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</si>
  <si>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</si>
  <si>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</si>
  <si>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</si>
  <si>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</si>
  <si>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</si>
  <si>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</si>
  <si>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</si>
  <si>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</si>
  <si>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</si>
  <si>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</si>
  <si>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</si>
  <si>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</si>
  <si>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</si>
  <si>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</si>
  <si>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</si>
  <si>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</si>
  <si>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</si>
  <si>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</si>
  <si>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</si>
  <si>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</si>
  <si>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</si>
  <si>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</si>
  <si>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</si>
  <si>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</si>
  <si>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</si>
  <si>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</si>
  <si>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</si>
  <si>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</si>
  <si>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</si>
  <si>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</si>
  <si>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</si>
  <si>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</si>
  <si>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</si>
  <si>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</si>
  <si>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</si>
  <si>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</si>
  <si>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</si>
  <si>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</si>
  <si>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</si>
  <si>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</si>
  <si>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</si>
  <si>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</si>
  <si>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</si>
  <si>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</si>
  <si>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</si>
  <si>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</si>
  <si>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</si>
  <si>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</si>
  <si>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</si>
  <si>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</si>
  <si>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</si>
  <si>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</si>
  <si>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</si>
  <si>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</si>
  <si>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</si>
  <si>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</si>
  <si>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</si>
  <si>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</si>
  <si>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</si>
  <si>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</si>
  <si>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</si>
  <si>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</si>
  <si>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</si>
  <si>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</si>
  <si>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</si>
  <si>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</si>
  <si>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</si>
  <si>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</si>
  <si>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</si>
  <si>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</si>
  <si>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</si>
  <si>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</si>
  <si>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</si>
  <si>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</si>
  <si>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</si>
  <si>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</si>
  <si>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</si>
  <si>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</si>
  <si>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</si>
  <si>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</si>
  <si>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</si>
  <si>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</si>
  <si>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</si>
  <si>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</si>
  <si>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</si>
  <si>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</si>
  <si>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</si>
  <si>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</si>
  <si>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</si>
  <si>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</si>
  <si>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</si>
  <si>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</si>
  <si>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</si>
  <si>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</si>
  <si>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</si>
  <si>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</si>
  <si>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</si>
  <si>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</si>
  <si>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</si>
  <si>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</si>
  <si>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</si>
  <si>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</si>
  <si>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</si>
  <si>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</si>
  <si>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</si>
  <si>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</si>
  <si>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</si>
  <si>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</si>
  <si>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</si>
  <si>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</si>
  <si>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</si>
  <si>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</si>
  <si>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</si>
  <si>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</si>
  <si>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</si>
  <si>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</si>
  <si>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</si>
  <si>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</si>
  <si>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</si>
  <si>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</si>
  <si>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</si>
  <si>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</si>
  <si>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</si>
  <si>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</si>
  <si>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</si>
  <si>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</si>
  <si>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</si>
  <si>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</si>
  <si>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</si>
  <si>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</si>
  <si>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</si>
  <si>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</si>
  <si>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</si>
  <si>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</si>
  <si>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</si>
  <si>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</si>
  <si>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</si>
  <si>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</si>
  <si>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</si>
  <si>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</si>
  <si>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</si>
  <si>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</si>
  <si>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</si>
  <si>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</si>
  <si>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</si>
  <si>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</si>
  <si>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</si>
  <si>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</si>
  <si>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</si>
  <si>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</si>
  <si>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</si>
  <si>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</si>
  <si>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</si>
  <si>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</si>
  <si>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</si>
  <si>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</si>
  <si>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</si>
  <si>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</si>
  <si>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</si>
  <si>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</si>
  <si>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</si>
  <si>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</si>
  <si>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</si>
  <si>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</si>
  <si>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</si>
  <si>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</si>
  <si>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</si>
  <si>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</si>
  <si>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</si>
  <si>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</si>
  <si>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</si>
  <si>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</si>
  <si>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</si>
  <si>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</si>
  <si>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</si>
  <si>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</si>
  <si>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</si>
  <si>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</si>
  <si>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</si>
  <si>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</si>
  <si>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</si>
  <si>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</si>
  <si>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</si>
  <si>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</si>
  <si>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</si>
  <si>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</si>
  <si>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</si>
  <si>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</si>
  <si>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</si>
  <si>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</si>
  <si>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</si>
  <si>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</si>
  <si>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</si>
  <si>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</si>
  <si>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</si>
  <si>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</si>
  <si>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</si>
  <si>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</si>
  <si>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</si>
  <si>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</si>
  <si>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</si>
  <si>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</si>
  <si>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</si>
  <si>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</si>
  <si>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</si>
  <si>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</si>
  <si>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</si>
  <si>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</si>
  <si>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</si>
  <si>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</si>
  <si>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</si>
  <si>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</si>
  <si>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</si>
  <si>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</si>
  <si>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</si>
  <si>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</si>
  <si>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</si>
  <si>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</si>
  <si>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</si>
  <si>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</si>
  <si>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</si>
  <si>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</si>
  <si>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</si>
  <si>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</si>
  <si>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</si>
  <si>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</si>
  <si>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</si>
  <si>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</si>
  <si>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</si>
  <si>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</si>
  <si>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</si>
  <si>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</si>
  <si>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</si>
  <si>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</si>
  <si>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</si>
  <si>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</si>
  <si>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</si>
  <si>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</si>
  <si>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</si>
  <si>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</si>
  <si>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</si>
  <si>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</si>
  <si>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</si>
  <si>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</si>
  <si>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</si>
  <si>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</si>
  <si>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</si>
  <si>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</si>
  <si>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</si>
  <si>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</si>
  <si>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</si>
  <si>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</si>
  <si>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</si>
  <si>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</si>
  <si>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</si>
  <si>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</si>
  <si>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</si>
  <si>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</si>
  <si>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</si>
  <si>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</si>
  <si>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</si>
  <si>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</si>
  <si>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</si>
  <si>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</si>
  <si>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</si>
  <si>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</si>
  <si>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</si>
  <si>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</si>
  <si>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</si>
  <si>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</si>
  <si>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</si>
  <si>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</si>
  <si>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</si>
  <si>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</si>
  <si>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</si>
  <si>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</si>
  <si>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</si>
  <si>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</si>
  <si>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</si>
  <si>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</si>
  <si>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</si>
  <si>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</si>
  <si>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</si>
  <si>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</si>
  <si>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</si>
  <si>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</si>
  <si>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</si>
  <si>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</si>
  <si>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</si>
  <si>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</si>
  <si>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</si>
  <si>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</si>
  <si>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</si>
  <si>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</si>
  <si>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</si>
  <si>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</si>
  <si>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</si>
  <si>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</si>
  <si>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</si>
  <si>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</si>
  <si>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</si>
  <si>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</si>
  <si>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</si>
  <si>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</si>
  <si>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</si>
  <si>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</si>
  <si>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</si>
  <si>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</si>
  <si>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</si>
  <si>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</si>
  <si>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</si>
  <si>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</si>
  <si>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</si>
  <si>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</si>
  <si>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</si>
  <si>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</si>
  <si>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</si>
  <si>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</si>
  <si>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</si>
  <si>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</si>
  <si>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</si>
  <si>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</si>
  <si>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</si>
  <si>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</si>
  <si>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</si>
  <si>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</si>
  <si>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</si>
  <si>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</si>
  <si>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</si>
  <si>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</si>
  <si>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</si>
  <si>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</si>
  <si>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</si>
  <si>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</si>
  <si>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</si>
  <si>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</si>
  <si>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</si>
  <si>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</si>
  <si>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</si>
  <si>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</si>
  <si>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</si>
  <si>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</si>
  <si>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</si>
  <si>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</si>
  <si>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</si>
  <si>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</si>
  <si>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</si>
  <si>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</si>
  <si>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</si>
  <si>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</si>
  <si>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</si>
  <si>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</si>
  <si>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</si>
  <si>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</si>
  <si>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</si>
  <si>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</si>
  <si>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</si>
  <si>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</si>
  <si>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</si>
  <si>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</si>
  <si>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</si>
  <si>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</si>
  <si>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</si>
  <si>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</si>
  <si>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</si>
  <si>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</si>
  <si>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</si>
  <si>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</si>
  <si>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</si>
  <si>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</si>
  <si>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</si>
  <si>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</si>
  <si>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</si>
  <si>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</si>
  <si>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</si>
  <si>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</si>
  <si>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</si>
  <si>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</si>
  <si>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</si>
  <si>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</si>
  <si>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</si>
  <si>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</si>
  <si>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</si>
  <si>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</si>
  <si>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</si>
  <si>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</si>
  <si>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</si>
  <si>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</si>
  <si>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</si>
  <si>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</si>
  <si>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</si>
  <si>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</si>
  <si>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</si>
  <si>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</si>
  <si>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</si>
  <si>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</si>
  <si>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</si>
  <si>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</si>
  <si>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</si>
  <si>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</si>
  <si>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</si>
  <si>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</si>
  <si>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</si>
  <si>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</si>
  <si>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</si>
  <si>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</si>
  <si>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</si>
  <si>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</si>
  <si>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</si>
  <si>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</si>
  <si>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</si>
  <si>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</si>
  <si>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</si>
  <si>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</si>
  <si>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</si>
  <si>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</si>
  <si>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</si>
  <si>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</si>
  <si>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</si>
  <si>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</si>
  <si>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</si>
  <si>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</si>
  <si>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</si>
  <si>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</si>
  <si>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</si>
  <si>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</si>
  <si>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</si>
  <si>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</si>
  <si>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</si>
  <si>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</si>
  <si>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</si>
  <si>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</si>
  <si>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</si>
  <si>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</si>
  <si>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</si>
  <si>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</si>
  <si>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</si>
  <si>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</si>
  <si>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</si>
  <si>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</si>
  <si>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</si>
  <si>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</si>
  <si>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</si>
  <si>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</si>
  <si>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</si>
  <si>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</si>
  <si>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</si>
  <si>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</si>
  <si>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</si>
  <si>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</si>
  <si>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</si>
  <si>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</si>
  <si>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</si>
  <si>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</si>
  <si>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</si>
  <si>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</si>
  <si>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</si>
  <si>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</si>
  <si>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</si>
  <si>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</si>
  <si>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</si>
  <si>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</si>
  <si>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</si>
  <si>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</si>
  <si>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</si>
  <si>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</si>
  <si>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</si>
  <si>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</si>
  <si>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</si>
  <si>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</si>
  <si>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</si>
  <si>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</si>
  <si>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</si>
  <si>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</si>
  <si>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</si>
  <si>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</si>
  <si>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</si>
  <si>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</si>
  <si>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</si>
  <si>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</si>
  <si>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</si>
  <si>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</si>
  <si>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</si>
  <si>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</si>
  <si>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</si>
  <si>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</si>
  <si>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</si>
  <si>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</si>
  <si>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</si>
  <si>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</si>
  <si>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</si>
  <si>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</si>
  <si>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</si>
  <si>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</si>
  <si>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</si>
  <si>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</si>
  <si>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</si>
  <si>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</si>
  <si>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</si>
  <si>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</si>
  <si>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</si>
  <si>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</si>
  <si>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</si>
  <si>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</si>
  <si>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</si>
  <si>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</si>
  <si>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</si>
  <si>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</si>
  <si>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</si>
  <si>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</si>
  <si>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</si>
  <si>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</si>
  <si>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</si>
  <si>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</si>
  <si>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</si>
  <si>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</si>
  <si>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</si>
  <si>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</si>
  <si>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</si>
  <si>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</si>
  <si>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</si>
  <si>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</si>
  <si>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</si>
  <si>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</si>
  <si>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</si>
  <si>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</si>
  <si>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</si>
  <si>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</si>
  <si>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</si>
  <si>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</si>
  <si>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</si>
  <si>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</si>
  <si>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</si>
  <si>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</si>
  <si>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</si>
  <si>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</si>
  <si>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</si>
  <si>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</si>
  <si>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</si>
  <si>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</si>
  <si>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</si>
  <si>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</si>
  <si>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</si>
  <si>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</si>
  <si>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</si>
  <si>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</si>
  <si>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</si>
  <si>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</si>
  <si>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</si>
  <si>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</si>
  <si>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</si>
  <si>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</si>
  <si>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</si>
  <si>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</si>
  <si>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</si>
  <si>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</si>
  <si>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</si>
  <si>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</si>
  <si>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</si>
  <si>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</si>
  <si>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</si>
  <si>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</si>
  <si>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</si>
  <si>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</si>
  <si>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</si>
  <si>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</si>
  <si>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</si>
  <si>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</si>
  <si>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</si>
  <si>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</si>
  <si>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</si>
  <si>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</si>
  <si>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</si>
  <si>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</si>
  <si>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</si>
  <si>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</si>
  <si>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</si>
  <si>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</si>
  <si>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</si>
  <si>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</si>
  <si>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</si>
  <si>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</si>
  <si>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</si>
  <si>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</si>
  <si>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</si>
  <si>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</si>
  <si>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</si>
  <si>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</si>
  <si>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</si>
  <si>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</si>
  <si>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</si>
  <si>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</si>
  <si>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</si>
  <si>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</si>
  <si>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</si>
  <si>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</si>
  <si>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</si>
  <si>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</si>
  <si>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</si>
  <si>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</si>
  <si>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</si>
  <si>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</si>
  <si>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</si>
  <si>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</si>
  <si>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</si>
  <si>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</si>
  <si>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</si>
  <si>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</si>
  <si>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</si>
  <si>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</si>
  <si>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</si>
  <si>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</si>
  <si>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</si>
  <si>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</si>
  <si>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</si>
  <si>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</si>
  <si>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</si>
  <si>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</si>
  <si>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</si>
  <si>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</si>
  <si>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</si>
  <si>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</si>
  <si>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</si>
  <si>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</si>
  <si>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</si>
  <si>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</si>
  <si>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</si>
  <si>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</si>
  <si>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</si>
  <si>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</si>
  <si>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</si>
  <si>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</si>
  <si>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</si>
  <si>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</si>
  <si>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</si>
  <si>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</si>
  <si>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</si>
  <si>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</si>
  <si>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</si>
  <si>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</si>
  <si>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</si>
  <si>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</si>
  <si>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</si>
  <si>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</si>
  <si>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</si>
  <si>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</si>
  <si>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</si>
  <si>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</si>
  <si>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</si>
  <si>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</si>
  <si>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</si>
  <si>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</si>
  <si>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</si>
  <si>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</si>
  <si>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</si>
  <si>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</si>
  <si>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</si>
  <si>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</si>
  <si>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</si>
  <si>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</si>
  <si>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</si>
  <si>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</si>
  <si>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</si>
  <si>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</si>
  <si>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</si>
  <si>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</si>
  <si>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</si>
  <si>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</si>
  <si>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</si>
  <si>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</si>
  <si>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</si>
  <si>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</si>
  <si>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</si>
  <si>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</si>
  <si>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</si>
  <si>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</si>
  <si>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</si>
  <si>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</si>
  <si>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</si>
  <si>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</si>
  <si>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</si>
  <si>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</si>
  <si>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</si>
  <si>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</si>
  <si>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</si>
  <si>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</si>
  <si>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</si>
  <si>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</si>
  <si>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</si>
  <si>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</si>
  <si>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</si>
  <si>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</si>
  <si>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</si>
  <si>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</si>
  <si>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</si>
  <si>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</si>
  <si>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</si>
  <si>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</si>
  <si>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</si>
  <si>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</si>
  <si>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</si>
  <si>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</si>
  <si>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</si>
  <si>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</si>
  <si>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</si>
  <si>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</si>
  <si>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</si>
  <si>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</si>
  <si>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</si>
  <si>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</si>
  <si>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</si>
  <si>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</si>
  <si>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</si>
  <si>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</si>
  <si>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</si>
  <si>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</si>
  <si>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</si>
  <si>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</si>
  <si>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</si>
  <si>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</si>
  <si>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</si>
  <si>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</si>
  <si>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</si>
  <si>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</si>
  <si>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</si>
  <si>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</si>
  <si>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</si>
  <si>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</si>
  <si>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</si>
  <si>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</si>
  <si>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</si>
  <si>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</si>
  <si>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</si>
  <si>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</si>
  <si>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</si>
  <si>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</si>
  <si>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</si>
  <si>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</si>
  <si>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</si>
  <si>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</si>
  <si>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</si>
  <si>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</si>
  <si>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</si>
  <si>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</si>
  <si>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</si>
  <si>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</si>
  <si>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</si>
  <si>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</si>
  <si>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</si>
  <si>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</si>
  <si>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</si>
  <si>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</si>
  <si>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</si>
  <si>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</si>
  <si>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</si>
  <si>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</si>
  <si>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</si>
  <si>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</si>
  <si>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</si>
  <si>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</si>
  <si>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</si>
  <si>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</si>
  <si>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</si>
  <si>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</si>
  <si>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</si>
  <si>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</si>
  <si>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</si>
  <si>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</si>
  <si>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</si>
  <si>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</si>
  <si>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</si>
  <si>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</si>
  <si>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</si>
  <si>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</si>
  <si>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</si>
  <si>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</si>
  <si>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</si>
  <si>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</si>
  <si>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</si>
  <si>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</si>
  <si>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</si>
  <si>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</si>
  <si>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</si>
  <si>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</si>
  <si>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</si>
  <si>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</si>
  <si>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</si>
  <si>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</si>
  <si>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</si>
  <si>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</si>
  <si>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</si>
  <si>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</si>
  <si>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</si>
  <si>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</si>
  <si>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</si>
  <si>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</si>
  <si>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</si>
  <si>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</si>
  <si>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</si>
  <si>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</si>
  <si>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</si>
  <si>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</si>
  <si>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</si>
  <si>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</si>
  <si>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</si>
  <si>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</si>
  <si>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</si>
  <si>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</si>
  <si>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</si>
  <si>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</si>
  <si>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</si>
  <si>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</si>
  <si>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</si>
  <si>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</si>
  <si>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</si>
  <si>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</si>
  <si>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</si>
  <si>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</si>
  <si>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</si>
  <si>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</si>
  <si>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</si>
  <si>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</si>
  <si>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</si>
  <si>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</si>
  <si>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</si>
  <si>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</si>
  <si>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</si>
  <si>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</si>
  <si>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</si>
  <si>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</si>
  <si>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</si>
  <si>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</si>
  <si>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</si>
  <si>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</si>
  <si>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</si>
  <si>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</si>
  <si>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</si>
  <si>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</si>
  <si>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</si>
  <si>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</si>
  <si>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</si>
  <si>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</si>
  <si>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</si>
  <si>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</si>
  <si>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</si>
  <si>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</si>
  <si>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</si>
  <si>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</si>
  <si>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</si>
  <si>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</si>
  <si>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</si>
  <si>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</si>
  <si>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</si>
  <si>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</si>
  <si>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</si>
  <si>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</si>
  <si>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</si>
  <si>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</si>
  <si>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</si>
  <si>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</si>
  <si>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</si>
  <si>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</si>
  <si>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</si>
  <si>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</si>
  <si>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</si>
  <si>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</si>
  <si>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</si>
  <si>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</si>
  <si>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</si>
  <si>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</si>
  <si>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</si>
  <si>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</si>
  <si>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</si>
  <si>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</si>
  <si>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</si>
  <si>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</si>
  <si>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</si>
  <si>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</si>
  <si>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</si>
  <si>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</si>
  <si>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</si>
  <si>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</si>
  <si>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</si>
  <si>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</si>
  <si>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</si>
  <si>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</si>
  <si>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</si>
  <si>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</si>
  <si>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</si>
  <si>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</si>
  <si>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</si>
  <si>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</si>
  <si>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</si>
  <si>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</si>
  <si>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</si>
  <si>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</si>
  <si>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</si>
  <si>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</si>
  <si>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</si>
  <si>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</si>
  <si>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</si>
  <si>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</si>
  <si>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</si>
  <si>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</si>
  <si>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</si>
  <si>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</si>
  <si>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</si>
  <si>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</si>
  <si>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</si>
  <si>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</si>
  <si>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</si>
  <si>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</si>
  <si>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</si>
  <si>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</si>
  <si>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</si>
  <si>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</si>
  <si>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</si>
  <si>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</si>
  <si>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</si>
  <si>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</si>
  <si>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</si>
  <si>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</si>
  <si>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</si>
  <si>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</si>
  <si>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</si>
  <si>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</si>
  <si>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</si>
  <si>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</si>
  <si>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</si>
  <si>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</si>
  <si>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</si>
  <si>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</si>
  <si>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</si>
  <si>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</si>
  <si>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</si>
  <si>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</si>
  <si>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</si>
  <si>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</si>
  <si>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</si>
  <si>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</si>
  <si>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</si>
  <si>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</si>
  <si>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</si>
  <si>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</si>
  <si>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</si>
  <si>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</si>
  <si>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</si>
  <si>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</si>
  <si>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</si>
  <si>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</si>
  <si>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</si>
  <si>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</si>
  <si>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</si>
  <si>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</si>
  <si>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</si>
  <si>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</si>
  <si>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</si>
  <si>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</si>
  <si>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</si>
  <si>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</si>
  <si>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</si>
  <si>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</si>
  <si>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</si>
  <si>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</si>
  <si>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</si>
  <si>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</si>
  <si>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</si>
  <si>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</si>
  <si>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</si>
  <si>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</si>
  <si>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</si>
  <si>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</si>
  <si>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</si>
  <si>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</si>
  <si>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</si>
  <si>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</si>
  <si>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</si>
  <si>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</si>
  <si>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</si>
  <si>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</si>
  <si>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</si>
  <si>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</si>
  <si>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</si>
  <si>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</si>
  <si>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</si>
  <si>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</si>
  <si>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</si>
  <si>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</si>
  <si>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</si>
  <si>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</si>
  <si>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</si>
  <si>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</si>
  <si>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</si>
  <si>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</si>
  <si>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</si>
  <si>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</si>
  <si>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</si>
  <si>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</si>
  <si>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</si>
  <si>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</si>
  <si>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</si>
  <si>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</si>
  <si>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</si>
  <si>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</si>
  <si>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</si>
  <si>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</si>
  <si>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</si>
  <si>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</si>
  <si>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</si>
  <si>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</si>
  <si>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</si>
  <si>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</si>
  <si>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</si>
  <si>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</si>
  <si>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</si>
  <si>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</si>
  <si>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</si>
  <si>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</si>
  <si>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</si>
  <si>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</si>
  <si>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</si>
  <si>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</si>
  <si>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</si>
  <si>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</si>
  <si>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</si>
  <si>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</si>
  <si>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</si>
  <si>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</si>
  <si>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</si>
  <si>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</si>
  <si>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</si>
  <si>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</si>
  <si>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</si>
  <si>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</si>
  <si>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</si>
  <si>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</si>
  <si>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</si>
  <si>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</si>
  <si>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</si>
  <si>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</si>
  <si>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</si>
  <si>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</si>
  <si>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</si>
  <si>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</si>
  <si>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</si>
  <si>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</si>
  <si>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</si>
  <si>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</si>
  <si>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</si>
  <si>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</si>
  <si>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</si>
  <si>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</si>
  <si>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</si>
  <si>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</si>
  <si>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</si>
  <si>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</si>
  <si>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</si>
  <si>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</si>
  <si>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</si>
  <si>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</si>
  <si>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</si>
  <si>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</si>
  <si>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</si>
  <si>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</si>
  <si>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</si>
  <si>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</si>
  <si>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</si>
  <si>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</si>
  <si>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</si>
  <si>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</si>
  <si>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</si>
  <si>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</si>
  <si>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</si>
  <si>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</si>
  <si>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</si>
  <si>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</si>
  <si>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</si>
  <si>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</si>
  <si>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</si>
  <si>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</si>
  <si>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</si>
  <si>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</si>
  <si>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</si>
  <si>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</si>
  <si>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</si>
  <si>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</si>
  <si>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</si>
  <si>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</si>
  <si>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</si>
  <si>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</si>
  <si>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</si>
  <si>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</si>
  <si>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</si>
  <si>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</si>
  <si>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</si>
  <si>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</si>
  <si>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</si>
  <si>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</si>
  <si>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</si>
  <si>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</si>
  <si>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</si>
  <si>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</si>
  <si>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</si>
  <si>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</si>
  <si>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</si>
  <si>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</si>
  <si>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</si>
  <si>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</si>
  <si>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</si>
  <si>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</si>
  <si>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</si>
  <si>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</si>
  <si>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</si>
  <si>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</si>
  <si>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</si>
  <si>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</si>
  <si>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</si>
  <si>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</si>
  <si>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</si>
  <si>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</si>
  <si>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</si>
  <si>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</si>
  <si>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</si>
  <si>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</si>
  <si>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</si>
  <si>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</si>
  <si>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</si>
  <si>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</si>
  <si>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</si>
  <si>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</si>
  <si>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</si>
  <si>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</si>
  <si>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</si>
  <si>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</si>
  <si>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</si>
  <si>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</si>
  <si>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</si>
  <si>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</si>
  <si>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</si>
  <si>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</si>
  <si>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</si>
  <si>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</si>
  <si>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</si>
  <si>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</si>
  <si>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</si>
  <si>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</si>
  <si>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</si>
  <si>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</si>
  <si>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</si>
  <si>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</si>
  <si>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</si>
  <si>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</si>
  <si>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</si>
  <si>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</si>
  <si>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</si>
  <si>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</si>
  <si>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</si>
  <si>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</si>
  <si>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</si>
  <si>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</si>
  <si>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</si>
  <si>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</si>
  <si>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</si>
  <si>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</si>
  <si>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</si>
  <si>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</si>
  <si>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</si>
  <si>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</si>
  <si>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</si>
  <si>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</si>
  <si>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</si>
  <si>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</si>
  <si>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</si>
  <si>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</si>
  <si>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</si>
  <si>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</si>
  <si>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</si>
  <si>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</si>
  <si>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</si>
  <si>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</si>
  <si>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</si>
  <si>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</si>
  <si>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</si>
  <si>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</si>
  <si>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</si>
  <si>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</si>
  <si>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</si>
  <si>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</si>
  <si>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</si>
  <si>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</si>
  <si>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</si>
  <si>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</si>
  <si>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</si>
  <si>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</si>
  <si>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</si>
  <si>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</si>
  <si>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</si>
  <si>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</si>
  <si>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</si>
  <si>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</si>
  <si>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</si>
  <si>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</si>
  <si>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</si>
  <si>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</si>
  <si>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</si>
  <si>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</si>
  <si>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</si>
  <si>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</si>
  <si>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</si>
  <si>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</si>
  <si>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</si>
  <si>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</si>
  <si>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</si>
  <si>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</si>
  <si>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</si>
  <si>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</si>
  <si>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</si>
  <si>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</si>
  <si>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</si>
  <si>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</si>
  <si>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</si>
  <si>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</si>
  <si>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</si>
  <si>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</si>
  <si>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</si>
  <si>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</si>
  <si>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</si>
  <si>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</si>
  <si>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</si>
  <si>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</si>
  <si>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</si>
  <si>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</si>
  <si>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</si>
  <si>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</si>
  <si>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</si>
  <si>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</si>
  <si>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</si>
  <si>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</si>
  <si>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</si>
  <si>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</si>
  <si>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</si>
  <si>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</si>
  <si>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</si>
  <si>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</si>
  <si>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</si>
  <si>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</si>
  <si>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</si>
  <si>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</si>
  <si>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</si>
  <si>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</si>
  <si>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</si>
  <si>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</si>
  <si>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</si>
  <si>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</si>
  <si>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</si>
  <si>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</si>
  <si>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</si>
  <si>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</si>
  <si>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</si>
  <si>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</si>
  <si>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</si>
  <si>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</si>
  <si>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</si>
  <si>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</si>
  <si>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</si>
  <si>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</si>
  <si>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</si>
  <si>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</si>
  <si>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</si>
  <si>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</si>
  <si>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</si>
  <si>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</si>
  <si>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</si>
  <si>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</si>
  <si>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</si>
  <si>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</si>
  <si>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</si>
  <si>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</si>
  <si>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</si>
  <si>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</si>
  <si>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</si>
  <si>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</si>
  <si>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</si>
  <si>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</si>
  <si>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</si>
  <si>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</si>
  <si>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</si>
  <si>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</si>
  <si>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</si>
  <si>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</si>
  <si>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</si>
  <si>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</si>
  <si>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</si>
  <si>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</si>
  <si>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</si>
  <si>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</si>
  <si>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</si>
  <si>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</si>
  <si>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</si>
  <si>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</si>
  <si>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</si>
  <si>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</si>
  <si>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</si>
  <si>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</si>
  <si>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</si>
  <si>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</si>
  <si>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</si>
  <si>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</si>
  <si>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</si>
  <si>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</si>
  <si>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</si>
  <si>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</si>
  <si>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</si>
  <si>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</si>
  <si>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</si>
  <si>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</si>
  <si>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</si>
  <si>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</si>
  <si>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</si>
  <si>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</si>
  <si>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</si>
  <si>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</si>
  <si>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</si>
  <si>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</si>
  <si>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</si>
  <si>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</si>
  <si>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</si>
  <si>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</si>
  <si>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</si>
  <si>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</si>
  <si>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</si>
  <si>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</si>
  <si>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</si>
  <si>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</si>
  <si>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</si>
  <si>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</si>
  <si>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</si>
  <si>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</si>
  <si>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</si>
  <si>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</si>
  <si>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</si>
  <si>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</si>
  <si>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</si>
  <si>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</si>
  <si>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</si>
  <si>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</si>
  <si>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</si>
  <si>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</si>
  <si>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</si>
  <si>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</si>
  <si>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</si>
  <si>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</si>
  <si>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</si>
  <si>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</si>
  <si>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</si>
  <si>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</si>
  <si>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</si>
  <si>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</si>
  <si>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</si>
  <si>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</si>
  <si>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</si>
  <si>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</si>
  <si>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</si>
  <si>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</si>
  <si>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</si>
  <si>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</si>
  <si>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</si>
  <si>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</si>
  <si>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</si>
  <si>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</si>
  <si>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</si>
  <si>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</si>
  <si>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</si>
  <si>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</si>
  <si>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</si>
  <si>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</si>
  <si>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</si>
  <si>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</si>
  <si>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</si>
  <si>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</si>
  <si>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</si>
  <si>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</si>
  <si>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</si>
  <si>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</si>
  <si>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</si>
  <si>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</si>
  <si>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</si>
  <si>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</si>
  <si>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</si>
  <si>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</si>
  <si>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</si>
  <si>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</si>
  <si>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</si>
  <si>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</si>
  <si>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</si>
  <si>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</si>
  <si>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</si>
  <si>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</si>
  <si>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</si>
  <si>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</si>
  <si>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</si>
  <si>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</si>
  <si>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</si>
  <si>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</si>
  <si>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</si>
  <si>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</si>
  <si>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</si>
  <si>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</si>
  <si>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</si>
  <si>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</si>
  <si>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</si>
  <si>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</si>
  <si>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</si>
  <si>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</si>
  <si>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</si>
  <si>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</si>
  <si>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</si>
  <si>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</si>
  <si>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</si>
  <si>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</si>
  <si>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</si>
  <si>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</si>
  <si>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</si>
  <si>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</si>
  <si>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</si>
  <si>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</si>
  <si>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</si>
  <si>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</si>
  <si>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</si>
  <si>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</si>
  <si>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</si>
  <si>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</si>
  <si>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</si>
  <si>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</si>
  <si>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</si>
  <si>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</si>
  <si>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</si>
  <si>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</si>
  <si>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</si>
  <si>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</si>
  <si>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</si>
  <si>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</si>
  <si>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</si>
  <si>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</si>
  <si>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</si>
  <si>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</si>
  <si>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</si>
  <si>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</si>
  <si>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</si>
  <si>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</si>
  <si>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</si>
  <si>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</si>
  <si>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</si>
  <si>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</si>
  <si>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</si>
  <si>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</si>
  <si>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</si>
  <si>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</si>
  <si>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</si>
  <si>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</si>
  <si>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</si>
  <si>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</si>
  <si>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</si>
  <si>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</si>
  <si>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</si>
  <si>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</si>
  <si>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</si>
  <si>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</si>
  <si>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</si>
  <si>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</si>
  <si>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</si>
  <si>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</si>
  <si>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</si>
  <si>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</si>
  <si>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</si>
  <si>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</si>
  <si>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</si>
  <si>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</si>
  <si>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</si>
  <si>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</si>
  <si>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</si>
  <si>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</si>
  <si>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</si>
  <si>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</si>
  <si>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</si>
  <si>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</si>
  <si>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</si>
  <si>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</si>
  <si>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</si>
  <si>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</si>
  <si>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</si>
  <si>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</si>
  <si>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</si>
  <si>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</si>
  <si>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</si>
  <si>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</si>
  <si>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</si>
  <si>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</si>
  <si>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</si>
  <si>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</si>
  <si>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</si>
  <si>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</si>
  <si>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</si>
  <si>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</si>
  <si>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</si>
  <si>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</si>
  <si>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</si>
  <si>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</si>
  <si>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</si>
  <si>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</si>
  <si>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</si>
  <si>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</si>
  <si>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</si>
  <si>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</si>
  <si>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</si>
  <si>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</si>
  <si>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</si>
  <si>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</si>
  <si>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</si>
  <si>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</si>
  <si>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</si>
  <si>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</si>
  <si>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</si>
  <si>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</si>
  <si>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</si>
  <si>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</si>
  <si>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</si>
  <si>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</si>
  <si>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</si>
  <si>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</si>
  <si>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</si>
  <si>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</si>
  <si>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</si>
  <si>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</si>
  <si>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</si>
  <si>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</si>
  <si>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</si>
  <si>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</si>
  <si>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</si>
  <si>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</si>
  <si>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</si>
  <si>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</si>
  <si>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</si>
  <si>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</si>
  <si>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</si>
  <si>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</si>
  <si>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</si>
  <si>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</si>
  <si>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</si>
  <si>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</si>
  <si>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</si>
  <si>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</si>
  <si>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</si>
  <si>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</si>
  <si>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</si>
  <si>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</si>
  <si>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</si>
  <si>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</si>
  <si>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</si>
  <si>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</si>
  <si>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</si>
  <si>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</si>
  <si>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</si>
  <si>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</si>
  <si>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</si>
  <si>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</si>
  <si>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</si>
  <si>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</si>
  <si>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</si>
  <si>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</si>
  <si>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</si>
  <si>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</si>
  <si>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</si>
  <si>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</si>
  <si>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</si>
  <si>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</si>
  <si>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</si>
  <si>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</si>
  <si>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</si>
  <si>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</si>
  <si>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</si>
  <si>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</si>
  <si>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</si>
  <si>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</si>
  <si>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</si>
  <si>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</si>
  <si>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</si>
  <si>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</si>
  <si>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</si>
  <si>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</si>
  <si>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</si>
  <si>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</si>
  <si>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</si>
  <si>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</si>
  <si>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</si>
  <si>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</si>
  <si>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</si>
  <si>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</si>
  <si>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</si>
  <si>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</si>
  <si>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</si>
  <si>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</si>
  <si>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</si>
  <si>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</si>
  <si>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</si>
  <si>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</si>
  <si>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</si>
  <si>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</si>
  <si>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</si>
  <si>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</si>
  <si>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</si>
  <si>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</si>
  <si>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</si>
  <si>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</si>
  <si>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</si>
  <si>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</si>
  <si>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</si>
  <si>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</si>
  <si>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</si>
  <si>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</si>
  <si>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</si>
  <si>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</si>
  <si>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</si>
  <si>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</si>
  <si>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</si>
  <si>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</si>
  <si>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</si>
  <si>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</si>
  <si>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</si>
  <si>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</si>
  <si>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</si>
  <si>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</si>
  <si>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</si>
  <si>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</si>
  <si>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</si>
  <si>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</si>
  <si>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</si>
  <si>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</si>
  <si>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</si>
  <si>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</si>
  <si>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</si>
  <si>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</si>
  <si>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</si>
  <si>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</si>
  <si>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</si>
  <si>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</si>
  <si>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</si>
  <si>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</si>
  <si>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</si>
  <si>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</si>
  <si>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</si>
  <si>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</si>
  <si>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</si>
  <si>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</si>
  <si>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</si>
  <si>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</si>
  <si>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</si>
  <si>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</si>
  <si>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</si>
  <si>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</si>
  <si>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</si>
  <si>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</si>
  <si>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</si>
  <si>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</si>
  <si>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</si>
  <si>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</si>
  <si>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</si>
  <si>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</si>
  <si>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</si>
  <si>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</si>
  <si>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</si>
  <si>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</si>
  <si>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</si>
  <si>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</si>
  <si>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</si>
  <si>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</si>
  <si>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</si>
  <si>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</si>
  <si>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</si>
  <si>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</si>
  <si>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</si>
  <si>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</si>
  <si>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</si>
  <si>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</si>
  <si>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</si>
  <si>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</si>
  <si>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</si>
  <si>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</si>
  <si>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</si>
  <si>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</si>
  <si>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</si>
  <si>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</si>
  <si>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</si>
  <si>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</si>
  <si>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</si>
  <si>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</si>
  <si>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</si>
  <si>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</si>
  <si>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</si>
  <si>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</si>
  <si>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</si>
  <si>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</si>
  <si>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</si>
  <si>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</si>
  <si>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</si>
  <si>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</si>
  <si>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</si>
  <si>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</si>
  <si>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</si>
  <si>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</si>
  <si>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</si>
  <si>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</si>
  <si>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</si>
  <si>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</si>
  <si>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</si>
  <si>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</si>
  <si>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</si>
  <si>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</si>
  <si>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</si>
  <si>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</si>
  <si>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</si>
  <si>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</si>
  <si>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</si>
  <si>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</si>
  <si>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</si>
  <si>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</si>
  <si>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</si>
  <si>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</si>
  <si>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</si>
  <si>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</si>
  <si>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</si>
  <si>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</si>
  <si>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</si>
  <si>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</si>
  <si>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</si>
  <si>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</si>
  <si>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</si>
  <si>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</si>
  <si>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</si>
  <si>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</si>
  <si>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</si>
  <si>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</si>
  <si>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</si>
  <si>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</si>
  <si>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</si>
  <si>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</si>
  <si>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</si>
  <si>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</si>
  <si>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</si>
  <si>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</si>
  <si>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</si>
  <si>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</si>
  <si>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</si>
  <si>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</si>
  <si>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</si>
  <si>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</si>
  <si>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</si>
  <si>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</si>
  <si>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</si>
  <si>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</si>
  <si>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</si>
  <si>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</si>
  <si>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</si>
  <si>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</si>
  <si>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</si>
  <si>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</si>
  <si>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</si>
  <si>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</si>
  <si>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</si>
  <si>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</si>
  <si>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</si>
  <si>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</si>
  <si>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</si>
  <si>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</si>
  <si>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</si>
  <si>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</si>
  <si>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</si>
  <si>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</si>
  <si>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</si>
  <si>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</si>
  <si>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</si>
  <si>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</si>
  <si>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</si>
  <si>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</si>
  <si>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</si>
  <si>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</si>
  <si>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</si>
  <si>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</si>
  <si>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</si>
  <si>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</si>
  <si>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</si>
  <si>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</si>
  <si>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</si>
  <si>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</si>
  <si>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</si>
  <si>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</si>
  <si>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</si>
  <si>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</si>
  <si>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</si>
  <si>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</si>
  <si>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</si>
  <si>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</si>
  <si>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</si>
  <si>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</si>
  <si>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</si>
  <si>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</si>
  <si>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</si>
  <si>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</si>
  <si>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</si>
  <si>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</si>
  <si>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</si>
  <si>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</si>
  <si>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</si>
  <si>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</si>
  <si>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</si>
  <si>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</si>
  <si>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</si>
  <si>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</si>
  <si>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</si>
  <si>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</si>
  <si>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</si>
  <si>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</si>
  <si>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</si>
  <si>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</si>
  <si>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</si>
  <si>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</si>
  <si>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</si>
  <si>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</si>
  <si>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</si>
  <si>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</si>
  <si>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</si>
  <si>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</si>
  <si>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</si>
  <si>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</si>
  <si>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</si>
  <si>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</si>
  <si>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</si>
  <si>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</si>
  <si>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</si>
  <si>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</si>
  <si>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</si>
  <si>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</si>
  <si>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</si>
  <si>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</si>
  <si>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</si>
  <si>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</si>
  <si>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</si>
  <si>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</si>
  <si>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</si>
  <si>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</si>
  <si>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</si>
  <si>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</si>
  <si>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</si>
  <si>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</si>
  <si>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</si>
  <si>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</si>
  <si>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</si>
  <si>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</si>
  <si>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</si>
  <si>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</si>
  <si>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</si>
  <si>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</si>
  <si>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</si>
  <si>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</si>
  <si>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</si>
  <si>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</si>
  <si>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</si>
  <si>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</si>
  <si>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</si>
  <si>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</si>
  <si>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</si>
  <si>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</si>
  <si>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</si>
  <si>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</si>
  <si>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</si>
  <si>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</si>
  <si>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</si>
  <si>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</si>
  <si>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</si>
  <si>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</si>
  <si>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</si>
  <si>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</si>
  <si>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</si>
  <si>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</si>
  <si>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</si>
  <si>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</si>
  <si>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</si>
  <si>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</si>
  <si>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</si>
  <si>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</si>
  <si>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</si>
  <si>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</si>
  <si>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</si>
  <si>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</si>
  <si>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</si>
  <si>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</si>
  <si>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</si>
  <si>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</si>
  <si>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</si>
  <si>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</si>
  <si>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</si>
  <si>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</si>
  <si>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</si>
  <si>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</si>
  <si>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</si>
  <si>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</si>
  <si>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</si>
  <si>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</si>
  <si>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</si>
  <si>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</si>
  <si>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</si>
  <si>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</si>
  <si>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</si>
  <si>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</si>
  <si>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</si>
  <si>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</si>
  <si>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</si>
  <si>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</si>
  <si>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</si>
  <si>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</si>
  <si>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</si>
  <si>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</si>
  <si>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</si>
  <si>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</si>
  <si>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</si>
  <si>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</si>
  <si>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</si>
  <si>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</si>
  <si>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</si>
  <si>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</si>
  <si>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</si>
  <si>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</si>
  <si>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</si>
  <si>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</si>
  <si>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</si>
  <si>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</si>
  <si>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</si>
  <si>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</si>
  <si>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</si>
  <si>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</si>
  <si>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</si>
  <si>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</si>
  <si>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</si>
  <si>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</si>
  <si>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</si>
  <si>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</si>
  <si>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</si>
  <si>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</si>
  <si>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</si>
  <si>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</si>
  <si>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</si>
  <si>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</si>
  <si>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</si>
  <si>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</si>
  <si>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</si>
  <si>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</si>
  <si>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</si>
  <si>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</si>
  <si>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</si>
  <si>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</si>
  <si>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</si>
  <si>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</si>
  <si>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</si>
  <si>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</si>
  <si>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</si>
  <si>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</si>
  <si>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</si>
  <si>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</si>
  <si>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</si>
  <si>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</si>
  <si>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</si>
  <si>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</si>
  <si>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</si>
  <si>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</si>
  <si>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</si>
  <si>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</si>
  <si>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</si>
  <si>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</si>
  <si>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</si>
  <si>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</si>
  <si>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</si>
  <si>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</si>
  <si>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</si>
  <si>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</si>
  <si>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</si>
  <si>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</si>
  <si>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</si>
  <si>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</si>
  <si>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</si>
  <si>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</si>
  <si>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</si>
  <si>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</si>
  <si>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</si>
  <si>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</si>
  <si>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</si>
  <si>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</si>
  <si>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</si>
  <si>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</si>
  <si>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</si>
  <si>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</si>
  <si>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</si>
  <si>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</si>
  <si>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</si>
  <si>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</si>
  <si>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</si>
  <si>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</si>
  <si>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</si>
  <si>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</si>
  <si>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</si>
  <si>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</si>
  <si>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</si>
  <si>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</si>
  <si>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</si>
  <si>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</si>
  <si>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</si>
  <si>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</si>
  <si>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</si>
  <si>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</si>
  <si>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</si>
  <si>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</si>
  <si>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</si>
  <si>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</si>
  <si>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</si>
  <si>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</si>
  <si>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</si>
  <si>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</si>
  <si>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</si>
  <si>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</si>
  <si>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</si>
  <si>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</si>
  <si>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</si>
  <si>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</si>
  <si>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</si>
  <si>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</si>
  <si>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</si>
  <si>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</si>
  <si>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</si>
  <si>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</si>
  <si>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</si>
  <si>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</si>
  <si>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</si>
  <si>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</si>
  <si>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</si>
  <si>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</si>
  <si>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</si>
  <si>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</si>
  <si>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</si>
  <si>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</si>
  <si>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</si>
  <si>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</si>
  <si>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</si>
  <si>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</si>
  <si>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</si>
  <si>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</si>
  <si>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</si>
  <si>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</si>
  <si>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</si>
  <si>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</si>
  <si>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</si>
  <si>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</si>
  <si>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</si>
  <si>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</si>
  <si>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</si>
  <si>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</si>
  <si>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</si>
  <si>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</si>
  <si>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</si>
  <si>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</si>
  <si>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</si>
  <si>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</si>
  <si>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</si>
  <si>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</si>
  <si>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</si>
  <si>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</si>
  <si>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</si>
  <si>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</si>
  <si>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</si>
  <si>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</si>
  <si>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</si>
  <si>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</si>
  <si>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</si>
  <si>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</si>
  <si>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</si>
  <si>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</si>
  <si>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</si>
  <si>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</si>
  <si>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</si>
  <si>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</si>
  <si>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</si>
  <si>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</si>
  <si>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</si>
  <si>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</si>
  <si>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</si>
  <si>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</si>
  <si>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</si>
  <si>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</si>
  <si>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</si>
  <si>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</si>
  <si>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</si>
  <si>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</si>
  <si>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</si>
  <si>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</si>
  <si>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</si>
  <si>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</si>
  <si>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</si>
  <si>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</si>
  <si>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</si>
  <si>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</si>
  <si>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</si>
  <si>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</si>
  <si>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</si>
  <si>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</si>
  <si>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</si>
  <si>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</si>
  <si>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</si>
  <si>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</si>
  <si>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</si>
  <si>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</si>
  <si>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</si>
  <si>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</si>
  <si>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</si>
  <si>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</si>
  <si>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</si>
  <si>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</si>
  <si>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</si>
  <si>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</si>
  <si>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</si>
  <si>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</si>
  <si>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</si>
  <si>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</si>
  <si>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</si>
  <si>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</si>
  <si>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</si>
  <si>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</si>
  <si>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</si>
  <si>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</si>
  <si>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</si>
  <si>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</si>
  <si>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</si>
  <si>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</si>
  <si>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</si>
  <si>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</si>
  <si>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</si>
  <si>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</si>
  <si>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</si>
  <si>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</si>
  <si>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</si>
  <si>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</si>
  <si>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</si>
  <si>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</si>
  <si>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</si>
  <si>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</si>
  <si>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</si>
  <si>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</si>
  <si>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</si>
  <si>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</si>
  <si>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</si>
  <si>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</si>
  <si>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</si>
  <si>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</si>
  <si>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</si>
  <si>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</si>
  <si>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</si>
  <si>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</si>
  <si>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</si>
  <si>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</si>
  <si>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</si>
  <si>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</si>
  <si>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</si>
  <si>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</si>
  <si>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</si>
  <si>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</si>
  <si>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</si>
  <si>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</si>
  <si>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</si>
  <si>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</si>
  <si>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</si>
  <si>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</si>
  <si>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</si>
  <si>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</si>
  <si>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</si>
  <si>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</si>
  <si>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</si>
  <si>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</si>
  <si>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</si>
  <si>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</si>
  <si>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</si>
  <si>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</si>
  <si>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</si>
  <si>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</si>
  <si>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</si>
  <si>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</si>
  <si>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</si>
  <si>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</si>
  <si>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</si>
  <si>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</si>
  <si>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</si>
  <si>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</si>
  <si>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</si>
  <si>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</si>
  <si>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</si>
  <si>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</si>
  <si>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</si>
  <si>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</si>
  <si>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</si>
  <si>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</si>
  <si>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</si>
  <si>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</si>
  <si>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</si>
  <si>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</si>
  <si>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</si>
  <si>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</si>
  <si>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</si>
  <si>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</si>
  <si>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</si>
  <si>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</si>
  <si>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</si>
  <si>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</si>
  <si>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</si>
  <si>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</si>
  <si>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</si>
  <si>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</si>
  <si>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</si>
  <si>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</si>
  <si>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</si>
  <si>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</si>
  <si>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</si>
  <si>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</si>
  <si>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</si>
  <si>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</si>
  <si>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</si>
  <si>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</si>
  <si>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</si>
  <si>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</si>
  <si>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</si>
  <si>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</si>
  <si>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</si>
  <si>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</si>
  <si>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</si>
  <si>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</si>
  <si>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</si>
  <si>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</si>
  <si>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</si>
  <si>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</si>
  <si>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</si>
  <si>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</si>
  <si>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</si>
  <si>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</si>
  <si>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</si>
  <si>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</si>
  <si>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</si>
  <si>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</si>
  <si>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</si>
  <si>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</si>
  <si>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</si>
  <si>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</si>
  <si>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</si>
  <si>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</si>
  <si>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</si>
  <si>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</si>
  <si>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</si>
  <si>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</si>
  <si>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</si>
  <si>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</si>
  <si>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</si>
  <si>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</si>
  <si>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</si>
  <si>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</si>
  <si>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</si>
  <si>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</si>
  <si>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</si>
  <si>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</si>
  <si>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</si>
  <si>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</si>
  <si>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</si>
  <si>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</si>
  <si>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</si>
  <si>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</si>
  <si>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</si>
  <si>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</si>
  <si>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</si>
  <si>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</si>
  <si>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</si>
  <si>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</si>
  <si>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</si>
  <si>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</si>
  <si>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</si>
  <si>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</si>
  <si>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</si>
  <si>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</si>
  <si>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</si>
  <si>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</si>
  <si>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</si>
  <si>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</si>
  <si>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</si>
  <si>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</si>
  <si>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</si>
  <si>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</si>
  <si>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</si>
  <si>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</si>
  <si>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</si>
  <si>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</si>
  <si>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</si>
  <si>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</si>
  <si>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</si>
  <si>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</si>
  <si>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</si>
  <si>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</si>
  <si>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</si>
  <si>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</si>
  <si>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</si>
  <si>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</si>
  <si>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</si>
  <si>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</si>
  <si>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</si>
  <si>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</si>
  <si>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</si>
  <si>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</si>
  <si>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</si>
  <si>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</si>
  <si>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</si>
  <si>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</si>
  <si>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</si>
  <si>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</si>
  <si>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</si>
  <si>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</si>
  <si>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</si>
  <si>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</si>
  <si>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</si>
  <si>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</si>
  <si>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</si>
  <si>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</si>
  <si>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</si>
  <si>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</si>
  <si>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</si>
  <si>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</si>
  <si>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</si>
  <si>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</si>
  <si>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</si>
  <si>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</si>
  <si>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</si>
  <si>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</si>
  <si>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</si>
  <si>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</si>
  <si>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</si>
  <si>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</si>
  <si>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</si>
  <si>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</si>
  <si>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</si>
  <si>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</si>
  <si>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</si>
  <si>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</si>
  <si>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</si>
  <si>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</si>
  <si>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</si>
  <si>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</si>
  <si>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</si>
  <si>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</si>
  <si>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</si>
  <si>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</si>
  <si>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</si>
  <si>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</si>
  <si>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</si>
  <si>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</si>
  <si>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</si>
  <si>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</si>
  <si>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</si>
  <si>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</si>
  <si>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</si>
  <si>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</si>
  <si>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</si>
  <si>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</si>
  <si>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</si>
  <si>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</si>
  <si>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</si>
  <si>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</si>
  <si>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</si>
  <si>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</si>
  <si>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</si>
  <si>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</si>
  <si>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</si>
  <si>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</si>
  <si>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</si>
  <si>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</si>
  <si>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</si>
  <si>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</si>
  <si>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</si>
  <si>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</si>
  <si>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</si>
  <si>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</si>
  <si>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</si>
  <si>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</si>
  <si>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</si>
  <si>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</si>
  <si>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</si>
  <si>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</si>
  <si>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</si>
  <si>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</si>
  <si>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</si>
  <si>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</si>
  <si>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</si>
  <si>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</si>
  <si>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</si>
  <si>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</si>
  <si>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</si>
  <si>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</si>
  <si>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</si>
  <si>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</si>
  <si>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</si>
  <si>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</si>
  <si>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</si>
  <si>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</si>
  <si>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</si>
  <si>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</si>
  <si>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</si>
  <si>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</si>
  <si>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</si>
  <si>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</si>
  <si>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</si>
  <si>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</si>
  <si>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</si>
  <si>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</si>
  <si>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</si>
  <si>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</si>
  <si>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</si>
  <si>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</si>
  <si>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</si>
  <si>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</si>
  <si>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</si>
  <si>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</si>
  <si>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</si>
  <si>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</si>
  <si>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</si>
  <si>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</si>
  <si>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</si>
  <si>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</si>
  <si>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</si>
  <si>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</si>
  <si>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</si>
  <si>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</si>
  <si>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</si>
  <si>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</si>
  <si>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</si>
  <si>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</si>
  <si>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</si>
  <si>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</si>
  <si>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</si>
  <si>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</si>
  <si>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</si>
  <si>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</si>
  <si>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</si>
  <si>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</si>
  <si>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</si>
  <si>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</si>
  <si>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</si>
  <si>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</si>
  <si>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</si>
  <si>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</si>
  <si>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</si>
  <si>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</si>
  <si>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</si>
  <si>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</si>
  <si>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</si>
  <si>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</si>
  <si>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</si>
  <si>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</si>
  <si>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</si>
  <si>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</si>
  <si>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</si>
  <si>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</si>
  <si>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</si>
  <si>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</si>
  <si>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</si>
  <si>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</si>
  <si>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</si>
  <si>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</si>
  <si>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</si>
  <si>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</si>
  <si>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</si>
  <si>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</si>
  <si>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</si>
  <si>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</si>
  <si>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</si>
  <si>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</si>
  <si>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</si>
  <si>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</si>
  <si>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</si>
  <si>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</si>
  <si>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</si>
  <si>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</si>
  <si>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</si>
  <si>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</si>
  <si>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</si>
  <si>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</si>
  <si>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</si>
  <si>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</si>
  <si>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</si>
  <si>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</si>
  <si>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</si>
  <si>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</si>
  <si>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</si>
  <si>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</si>
  <si>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</si>
  <si>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</si>
  <si>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</si>
  <si>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</si>
  <si>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</si>
  <si>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</si>
  <si>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</si>
  <si>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</si>
  <si>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</si>
  <si>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</si>
  <si>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</si>
  <si>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</si>
  <si>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</si>
  <si>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</si>
  <si>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</si>
  <si>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</si>
  <si>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</si>
  <si>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</si>
  <si>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</si>
  <si>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</si>
  <si>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</si>
  <si>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</si>
  <si>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</si>
  <si>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</si>
  <si>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</si>
  <si>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</si>
  <si>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</si>
  <si>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</si>
  <si>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</si>
  <si>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</si>
  <si>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</si>
  <si>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</si>
  <si>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</si>
  <si>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</si>
  <si>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</si>
  <si>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</si>
  <si>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</si>
  <si>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</si>
  <si>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</si>
  <si>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</si>
  <si>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</si>
  <si>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</si>
  <si>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</si>
  <si>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</si>
  <si>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</si>
  <si>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</si>
  <si>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</si>
  <si>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</si>
  <si>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</si>
  <si>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</si>
  <si>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</si>
  <si>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</si>
  <si>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</si>
  <si>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</si>
  <si>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</si>
  <si>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</si>
  <si>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</si>
  <si>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</si>
  <si>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</si>
  <si>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</si>
  <si>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</si>
  <si>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</si>
  <si>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</si>
  <si>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</si>
  <si>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</si>
  <si>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</si>
  <si>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</si>
  <si>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</si>
  <si>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</si>
  <si>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</si>
  <si>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</si>
  <si>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</si>
  <si>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</si>
  <si>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</si>
  <si>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</si>
  <si>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</si>
  <si>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</si>
  <si>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</si>
  <si>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</si>
  <si>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</si>
  <si>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</si>
  <si>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</si>
  <si>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</si>
  <si>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</si>
  <si>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</si>
  <si>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</si>
  <si>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</si>
  <si>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</si>
  <si>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</si>
  <si>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</si>
  <si>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</si>
  <si>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</si>
  <si>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</si>
  <si>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</si>
  <si>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</si>
  <si>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</si>
  <si>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</si>
  <si>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</si>
  <si>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</si>
  <si>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</si>
  <si>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</si>
  <si>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</si>
  <si>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</si>
  <si>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</si>
  <si>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</si>
  <si>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</si>
  <si>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</si>
  <si>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</si>
  <si>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</si>
  <si>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</si>
  <si>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</si>
  <si>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</si>
  <si>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</si>
  <si>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</si>
  <si>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</si>
  <si>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</si>
  <si>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</si>
  <si>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</si>
  <si>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</si>
  <si>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</si>
  <si>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</si>
  <si>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</si>
  <si>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</si>
  <si>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</si>
  <si>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</si>
  <si>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</si>
  <si>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</si>
  <si>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</si>
  <si>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</si>
  <si>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</si>
  <si>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</si>
  <si>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</si>
  <si>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</si>
  <si>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</si>
  <si>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</si>
  <si>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</si>
  <si>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</si>
  <si>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</si>
  <si>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</si>
  <si>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</si>
  <si>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</si>
  <si>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</si>
  <si>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</si>
  <si>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</si>
  <si>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</si>
  <si>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</si>
  <si>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</si>
  <si>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</si>
  <si>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</si>
  <si>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</si>
  <si>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</si>
  <si>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</si>
  <si>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</si>
  <si>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</si>
  <si>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</si>
  <si>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</si>
  <si>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</si>
  <si>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</si>
  <si>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</si>
  <si>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</si>
  <si>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</si>
  <si>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</si>
  <si>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</si>
  <si>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</si>
  <si>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</si>
  <si>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</si>
  <si>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</si>
  <si>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</si>
  <si>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</si>
  <si>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</si>
  <si>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</si>
  <si>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</si>
  <si>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</si>
  <si>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</si>
  <si>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</si>
  <si>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</si>
  <si>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</si>
  <si>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</si>
  <si>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</si>
  <si>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</si>
  <si>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</si>
  <si>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</si>
  <si>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</si>
  <si>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</si>
  <si>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</si>
  <si>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</si>
  <si>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</si>
  <si>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</si>
  <si>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</si>
  <si>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</si>
  <si>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</si>
  <si>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</si>
  <si>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</si>
  <si>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</si>
  <si>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</si>
  <si>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</si>
  <si>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</si>
  <si>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</si>
  <si>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</si>
  <si>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</si>
  <si>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</si>
  <si>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</si>
  <si>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</si>
  <si>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</si>
  <si>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</si>
  <si>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</si>
  <si>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</si>
  <si>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</si>
  <si>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</si>
  <si>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</si>
  <si>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</si>
  <si>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</si>
  <si>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</si>
  <si>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</si>
  <si>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</si>
  <si>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</si>
  <si>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</si>
  <si>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</si>
  <si>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</si>
  <si>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</si>
  <si>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</si>
  <si>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</si>
  <si>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</si>
  <si>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</si>
  <si>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</si>
  <si>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</si>
  <si>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</si>
  <si>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</si>
  <si>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</si>
  <si>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</si>
  <si>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</si>
  <si>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</si>
  <si>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</si>
  <si>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</si>
  <si>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</si>
  <si>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</si>
  <si>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</si>
  <si>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</si>
  <si>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</si>
  <si>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</si>
  <si>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</si>
  <si>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</si>
  <si>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</si>
  <si>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</si>
  <si>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</si>
  <si>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</si>
  <si>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</si>
  <si>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</si>
  <si>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</si>
  <si>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</si>
  <si>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</si>
  <si>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</si>
  <si>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</si>
  <si>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</si>
  <si>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</si>
  <si>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</si>
  <si>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</si>
  <si>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</si>
  <si>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</si>
  <si>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</si>
  <si>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</si>
  <si>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</si>
  <si>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</si>
  <si>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</si>
  <si>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</si>
  <si>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</si>
  <si>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</si>
  <si>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</si>
  <si>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</si>
  <si>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</si>
  <si>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</si>
  <si>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</si>
  <si>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</si>
  <si>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</si>
  <si>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</si>
  <si>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</si>
  <si>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</si>
  <si>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</si>
  <si>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</si>
  <si>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</si>
  <si>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</si>
  <si>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</si>
  <si>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</si>
  <si>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</si>
  <si>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</si>
  <si>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</si>
  <si>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</si>
  <si>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</si>
  <si>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</si>
  <si>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</si>
  <si>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</si>
  <si>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</si>
  <si>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</si>
  <si>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</si>
  <si>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</si>
  <si>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</si>
  <si>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</si>
  <si>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</si>
  <si>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</si>
  <si>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</si>
  <si>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</si>
  <si>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</si>
  <si>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</si>
  <si>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</si>
  <si>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</si>
  <si>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</si>
  <si>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</si>
  <si>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</si>
  <si>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</si>
  <si>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</si>
  <si>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</si>
  <si>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</si>
  <si>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</si>
  <si>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</si>
  <si>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</si>
  <si>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</si>
  <si>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</si>
  <si>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</si>
  <si>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</si>
  <si>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</si>
  <si>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</si>
  <si>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</si>
  <si>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</si>
  <si>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</si>
  <si>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</si>
  <si>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</si>
  <si>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</si>
  <si>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</si>
  <si>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</si>
  <si>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</si>
  <si>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</si>
  <si>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</si>
  <si>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</si>
  <si>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</si>
  <si>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</si>
  <si>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</si>
  <si>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</si>
  <si>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</si>
  <si>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</si>
  <si>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</si>
  <si>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</si>
  <si>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</si>
  <si>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</si>
  <si>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</si>
  <si>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</si>
  <si>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</si>
  <si>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</si>
  <si>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</si>
  <si>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</si>
  <si>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</si>
  <si>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</si>
  <si>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</si>
  <si>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</si>
  <si>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</si>
  <si>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</si>
  <si>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</si>
  <si>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</si>
  <si>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</si>
  <si>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</si>
  <si>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</si>
  <si>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</si>
  <si>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</si>
  <si>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</si>
  <si>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</si>
  <si>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</si>
  <si>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</si>
  <si>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</si>
  <si>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</si>
  <si>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</si>
  <si>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</si>
  <si>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</si>
  <si>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</si>
  <si>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</si>
  <si>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</si>
  <si>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</si>
  <si>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</si>
  <si>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</si>
  <si>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</si>
  <si>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</si>
  <si>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</si>
  <si>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</si>
  <si>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</si>
  <si>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</si>
  <si>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</si>
  <si>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</si>
  <si>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</si>
  <si>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</si>
  <si>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</si>
  <si>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</si>
  <si>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</si>
  <si>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</si>
  <si>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</si>
  <si>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</si>
  <si>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</si>
  <si>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</si>
  <si>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</si>
  <si>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</si>
  <si>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</si>
  <si>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</si>
  <si>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</si>
  <si>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</si>
  <si>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</si>
  <si>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</si>
  <si>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</si>
  <si>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</si>
  <si>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</si>
  <si>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</si>
  <si>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</si>
  <si>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</si>
  <si>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</si>
  <si>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</si>
  <si>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</si>
  <si>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</si>
  <si>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</si>
  <si>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</si>
  <si>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</si>
  <si>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</si>
  <si>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</si>
  <si>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</si>
  <si>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</si>
  <si>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</si>
  <si>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</si>
  <si>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</si>
  <si>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</si>
  <si>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</si>
  <si>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</si>
  <si>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</si>
  <si>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</si>
  <si>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</si>
  <si>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</si>
  <si>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</si>
  <si>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</si>
  <si>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</si>
  <si>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</si>
  <si>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</si>
  <si>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</si>
  <si>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</si>
  <si>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</si>
  <si>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</si>
  <si>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</si>
  <si>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</si>
  <si>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</si>
  <si>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</si>
  <si>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</si>
  <si>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</si>
  <si>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</si>
  <si>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</si>
  <si>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</si>
  <si>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</si>
  <si>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</si>
  <si>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</si>
  <si>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</si>
  <si>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</si>
  <si>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</si>
  <si>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</si>
  <si>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</si>
  <si>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</si>
  <si>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</si>
  <si>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</si>
  <si>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</si>
  <si>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</si>
  <si>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</si>
  <si>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</si>
  <si>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</si>
  <si>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</si>
  <si>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</si>
  <si>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</si>
  <si>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</si>
  <si>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</si>
  <si>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</si>
  <si>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</si>
  <si>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</si>
  <si>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</si>
  <si>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</si>
  <si>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</si>
  <si>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</si>
  <si>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</si>
  <si>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</si>
  <si>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</si>
  <si>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</si>
  <si>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</si>
  <si>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</si>
  <si>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</si>
  <si>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</si>
  <si>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</si>
  <si>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</si>
  <si>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</si>
  <si>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</si>
  <si>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</si>
  <si>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</si>
  <si>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</si>
  <si>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</si>
  <si>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</si>
  <si>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</si>
  <si>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</si>
  <si>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</si>
  <si>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</si>
  <si>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</si>
  <si>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</si>
  <si>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</si>
  <si>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</si>
  <si>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</si>
  <si>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</si>
  <si>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</si>
  <si>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</si>
  <si>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</si>
  <si>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</si>
  <si>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</si>
  <si>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</si>
  <si>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</si>
  <si>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</si>
  <si>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</si>
  <si>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</si>
  <si>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</si>
  <si>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</si>
  <si>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</si>
  <si>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</si>
  <si>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</si>
  <si>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</si>
  <si>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</si>
  <si>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</si>
  <si>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</si>
  <si>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</si>
  <si>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</si>
  <si>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</si>
  <si>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</si>
  <si>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</si>
  <si>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</si>
  <si>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</si>
  <si>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</si>
  <si>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</si>
  <si>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</si>
  <si>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</si>
  <si>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</si>
  <si>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</si>
  <si>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</si>
  <si>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</si>
  <si>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</si>
  <si>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</si>
  <si>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</si>
  <si>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</si>
  <si>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</si>
  <si>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</si>
  <si>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</si>
  <si>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</si>
  <si>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</si>
  <si>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</si>
  <si>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</si>
  <si>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</si>
  <si>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</si>
  <si>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</si>
  <si>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</si>
  <si>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</si>
  <si>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</si>
  <si>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</si>
  <si>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</si>
  <si>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</si>
  <si>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</si>
  <si>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</si>
  <si>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</si>
  <si>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</si>
  <si>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</si>
  <si>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</si>
  <si>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</si>
  <si>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</si>
  <si>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</si>
  <si>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</si>
  <si>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</si>
  <si>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</si>
  <si>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</si>
  <si>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</si>
  <si>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</si>
  <si>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</si>
  <si>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</si>
  <si>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</si>
  <si>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</si>
  <si>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</si>
  <si>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</si>
  <si>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</si>
  <si>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</si>
  <si>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</si>
  <si>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</si>
  <si>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</si>
  <si>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</si>
  <si>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</si>
  <si>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</si>
  <si>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</si>
  <si>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</si>
  <si>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</si>
  <si>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</si>
  <si>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</si>
  <si>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</si>
  <si>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</si>
  <si>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</si>
  <si>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</si>
  <si>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</si>
  <si>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</si>
  <si>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</si>
  <si>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</si>
  <si>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</si>
  <si>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</si>
  <si>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</si>
  <si>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</si>
  <si>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</si>
  <si>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</si>
  <si>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</si>
  <si>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</si>
  <si>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</si>
  <si>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</si>
  <si>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</si>
  <si>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</si>
  <si>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</si>
  <si>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</si>
  <si>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</si>
  <si>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</si>
  <si>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</si>
  <si>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</si>
  <si>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</si>
  <si>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</si>
  <si>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</si>
  <si>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</si>
  <si>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</si>
  <si>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</si>
  <si>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</si>
  <si>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</si>
  <si>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</si>
  <si>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</si>
  <si>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</si>
  <si>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</si>
  <si>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</si>
  <si>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</si>
  <si>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</si>
  <si>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</si>
  <si>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</si>
  <si>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</si>
  <si>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</si>
  <si>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</si>
  <si>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</si>
  <si>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</si>
  <si>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</si>
  <si>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</si>
  <si>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</si>
  <si>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</si>
  <si>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</si>
  <si>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</si>
  <si>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</si>
  <si>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</si>
  <si>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</si>
  <si>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</si>
  <si>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</si>
  <si>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</si>
  <si>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</si>
  <si>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</si>
  <si>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</si>
  <si>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</si>
  <si>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</si>
  <si>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</si>
  <si>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</si>
  <si>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</si>
  <si>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</si>
  <si>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</si>
  <si>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</si>
  <si>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</si>
  <si>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</si>
  <si>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</si>
  <si>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</si>
  <si>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</si>
  <si>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</si>
  <si>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</si>
  <si>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</si>
  <si>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</si>
  <si>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</si>
  <si>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</si>
  <si>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</si>
  <si>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</si>
  <si>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</si>
  <si>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</si>
  <si>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</si>
  <si>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</si>
  <si>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</si>
  <si>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</si>
  <si>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</si>
  <si>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</si>
  <si>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</si>
  <si>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</si>
  <si>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</si>
  <si>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</si>
  <si>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</si>
  <si>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</si>
  <si>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</si>
  <si>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</si>
  <si>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</si>
  <si>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</si>
  <si>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</si>
  <si>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</si>
  <si>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</si>
  <si>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</si>
  <si>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</si>
  <si>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</si>
  <si>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</si>
  <si>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</si>
  <si>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</si>
  <si>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</si>
  <si>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</si>
  <si>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</si>
  <si>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</si>
  <si>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</si>
  <si>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</si>
  <si>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</si>
  <si>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</si>
  <si>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</si>
  <si>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</si>
  <si>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</si>
  <si>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</si>
  <si>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</si>
  <si>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</si>
  <si>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</si>
  <si>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</si>
  <si>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</si>
  <si>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</si>
  <si>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</si>
  <si>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</si>
  <si>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</si>
  <si>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</si>
  <si>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</si>
  <si>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</si>
  <si>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</si>
  <si>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</si>
  <si>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</si>
  <si>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</si>
  <si>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</si>
  <si>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</si>
  <si>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</si>
  <si>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</si>
  <si>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</si>
  <si>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</si>
  <si>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</si>
  <si>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</si>
  <si>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</si>
  <si>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</si>
  <si>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</si>
  <si>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</si>
  <si>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</si>
  <si>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</si>
  <si>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</si>
  <si>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</si>
  <si>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</si>
  <si>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</si>
  <si>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</si>
  <si>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</si>
  <si>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</si>
  <si>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</si>
  <si>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</si>
  <si>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</si>
  <si>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</si>
  <si>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</si>
  <si>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</si>
  <si>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</si>
  <si>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</si>
  <si>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</si>
  <si>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</si>
  <si>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</si>
  <si>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</si>
  <si>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</si>
  <si>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</si>
  <si>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</si>
  <si>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</si>
  <si>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</si>
  <si>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</si>
  <si>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</si>
  <si>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</si>
  <si>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</si>
  <si>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</si>
  <si>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</si>
  <si>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</si>
  <si>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</si>
  <si>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</si>
  <si>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</si>
  <si>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</si>
  <si>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</si>
  <si>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</si>
  <si>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</si>
  <si>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</si>
  <si>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</si>
  <si>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</si>
  <si>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</si>
  <si>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</si>
  <si>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</si>
  <si>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</si>
  <si>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</si>
  <si>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</si>
  <si>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</si>
  <si>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</si>
  <si>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</si>
  <si>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</si>
  <si>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</si>
  <si>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</si>
  <si>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</si>
  <si>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</si>
  <si>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</si>
  <si>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</si>
  <si>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</si>
  <si>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</si>
  <si>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</si>
  <si>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</si>
  <si>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</si>
  <si>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</si>
  <si>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</si>
  <si>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</si>
  <si>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</si>
  <si>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</si>
  <si>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</si>
  <si>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</si>
  <si>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</si>
  <si>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</si>
  <si>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</si>
  <si>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</si>
  <si>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</si>
  <si>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</si>
  <si>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</si>
  <si>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</si>
  <si>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</si>
  <si>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</si>
  <si>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</si>
  <si>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</si>
  <si>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</si>
  <si>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</si>
  <si>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</si>
  <si>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</si>
  <si>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</si>
  <si>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</si>
  <si>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</si>
  <si>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</si>
  <si>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</si>
  <si>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</si>
  <si>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</si>
  <si>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</si>
  <si>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</si>
  <si>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</si>
  <si>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</si>
  <si>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</si>
  <si>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</si>
  <si>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</si>
  <si>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</si>
  <si>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</si>
  <si>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</si>
  <si>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</si>
  <si>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</si>
  <si>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</si>
  <si>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</si>
  <si>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</si>
  <si>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</si>
  <si>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</si>
  <si>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</si>
  <si>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</si>
  <si>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</si>
  <si>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</si>
  <si>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</si>
  <si>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</si>
  <si>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</si>
  <si>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</si>
  <si>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</si>
  <si>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</si>
  <si>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</si>
  <si>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</si>
  <si>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</si>
  <si>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</si>
  <si>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</si>
  <si>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</si>
  <si>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</si>
  <si>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</si>
  <si>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</si>
  <si>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</si>
  <si>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</si>
  <si>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</si>
  <si>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</si>
  <si>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</si>
  <si>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</si>
  <si>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</si>
  <si>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</si>
  <si>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</si>
  <si>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</si>
  <si>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</si>
  <si>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</si>
  <si>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</si>
  <si>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</si>
  <si>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</si>
  <si>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</si>
  <si>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</si>
  <si>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</si>
  <si>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</si>
  <si>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</si>
  <si>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</si>
  <si>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</si>
  <si>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</si>
  <si>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</si>
  <si>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</si>
  <si>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</si>
  <si>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</si>
  <si>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</si>
  <si>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</si>
  <si>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</si>
  <si>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</si>
  <si>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</si>
  <si>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</si>
  <si>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</si>
  <si>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</si>
  <si>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</si>
  <si>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</si>
  <si>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</si>
  <si>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</si>
  <si>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</si>
  <si>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</si>
  <si>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</si>
  <si>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</si>
  <si>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</si>
  <si>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</si>
  <si>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</si>
  <si>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</si>
  <si>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</si>
  <si>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</si>
  <si>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</si>
  <si>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</si>
  <si>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</si>
  <si>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</si>
  <si>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</si>
  <si>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</si>
  <si>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</si>
  <si>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</si>
  <si>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</si>
  <si>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</si>
  <si>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</si>
  <si>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</si>
  <si>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</si>
  <si>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</si>
  <si>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</si>
  <si>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</si>
  <si>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</si>
  <si>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</si>
  <si>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</si>
  <si>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</si>
  <si>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</si>
  <si>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</si>
  <si>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</si>
  <si>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</si>
  <si>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</si>
  <si>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</si>
  <si>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</si>
  <si>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</si>
  <si>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</si>
  <si>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</si>
  <si>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</si>
  <si>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</si>
  <si>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</si>
  <si>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</si>
  <si>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</si>
  <si>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</si>
  <si>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</si>
  <si>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</si>
  <si>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</si>
  <si>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</si>
  <si>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</si>
  <si>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</si>
  <si>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</si>
  <si>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</si>
  <si>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</si>
  <si>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</si>
  <si>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</si>
  <si>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</si>
  <si>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</si>
  <si>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</si>
  <si>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</si>
  <si>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</si>
  <si>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</si>
  <si>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</si>
  <si>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</si>
  <si>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</si>
  <si>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</si>
  <si>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</si>
  <si>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</si>
  <si>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</si>
  <si>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</si>
  <si>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</si>
  <si>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</si>
  <si>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</si>
  <si>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</si>
  <si>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</si>
  <si>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</si>
  <si>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</si>
  <si>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</si>
  <si>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</si>
  <si>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</si>
  <si>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</si>
  <si>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</si>
  <si>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</si>
  <si>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</si>
  <si>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</si>
  <si>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</si>
  <si>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</si>
  <si>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</si>
  <si>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</si>
  <si>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</si>
  <si>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</si>
  <si>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</si>
  <si>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</si>
  <si>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</si>
  <si>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</si>
  <si>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</si>
  <si>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</si>
  <si>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</si>
  <si>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</si>
  <si>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</si>
  <si>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</si>
  <si>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</si>
  <si>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</si>
  <si>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</si>
  <si>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</si>
  <si>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</si>
  <si>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</si>
  <si>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</si>
  <si>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</si>
  <si>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</si>
  <si>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</si>
  <si>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</si>
  <si>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</si>
  <si>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</si>
  <si>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</si>
  <si>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</si>
  <si>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</si>
  <si>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</si>
  <si>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</si>
  <si>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</si>
  <si>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</si>
  <si>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</si>
  <si>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</si>
  <si>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</si>
  <si>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</si>
  <si>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</si>
  <si>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</si>
  <si>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</si>
  <si>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</si>
  <si>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</si>
  <si>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</si>
  <si>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</si>
  <si>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</si>
  <si>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</si>
  <si>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</si>
  <si>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</si>
  <si>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</si>
  <si>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</si>
  <si>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</si>
  <si>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</si>
  <si>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</si>
  <si>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</si>
  <si>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</si>
  <si>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</si>
  <si>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</si>
  <si>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</si>
  <si>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</si>
  <si>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</si>
  <si>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</si>
  <si>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</si>
  <si>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</si>
  <si>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</si>
  <si>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</si>
  <si>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</si>
  <si>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</si>
  <si>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</si>
  <si>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</si>
  <si>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</si>
  <si>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</si>
  <si>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</si>
  <si>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</si>
  <si>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</si>
  <si>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</si>
  <si>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</si>
  <si>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</si>
  <si>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</si>
  <si>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</si>
  <si>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</si>
  <si>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</si>
  <si>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</si>
  <si>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</si>
  <si>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</si>
  <si>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</si>
  <si>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</si>
  <si>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</si>
  <si>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</si>
  <si>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</si>
  <si>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</si>
  <si>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</si>
  <si>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</si>
  <si>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</si>
  <si>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</si>
  <si>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</si>
  <si>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</si>
  <si>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</si>
  <si>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</si>
  <si>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</si>
  <si>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</si>
  <si>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</si>
  <si>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</si>
  <si>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</si>
  <si>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</si>
  <si>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</si>
  <si>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</si>
  <si>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</si>
  <si>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</si>
  <si>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</si>
  <si>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</si>
  <si>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</si>
  <si>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</si>
  <si>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</si>
  <si>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</si>
  <si>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</si>
  <si>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</si>
  <si>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</si>
  <si>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</si>
  <si>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</si>
  <si>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</si>
  <si>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</si>
  <si>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</si>
  <si>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</si>
  <si>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</si>
  <si>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</si>
  <si>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</si>
  <si>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</si>
  <si>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</si>
  <si>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</si>
  <si>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</si>
  <si>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</si>
  <si>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</si>
  <si>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</si>
  <si>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</si>
  <si>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</si>
  <si>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</si>
  <si>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</si>
  <si>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</si>
  <si>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</si>
  <si>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</si>
  <si>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</si>
  <si>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</si>
  <si>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</si>
  <si>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</si>
  <si>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</si>
  <si>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</si>
  <si>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</si>
  <si>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</si>
  <si>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</si>
  <si>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</si>
  <si>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</si>
  <si>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</si>
  <si>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</si>
  <si>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</si>
  <si>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</si>
  <si>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</si>
  <si>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</si>
  <si>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</si>
  <si>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</si>
  <si>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</si>
  <si>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</si>
  <si>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</si>
  <si>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</si>
  <si>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</si>
  <si>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</si>
  <si>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</si>
  <si>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</si>
  <si>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</si>
  <si>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</si>
  <si>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</si>
  <si>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</si>
  <si>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</si>
  <si>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</si>
  <si>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</si>
  <si>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</si>
  <si>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</si>
  <si>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</si>
  <si>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</si>
  <si>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</si>
  <si>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</si>
  <si>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</si>
  <si>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</si>
  <si>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</si>
  <si>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</si>
  <si>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</si>
  <si>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</si>
  <si>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</si>
  <si>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</si>
  <si>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</si>
  <si>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</si>
  <si>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</si>
  <si>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</si>
  <si>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</si>
  <si>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</si>
  <si>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</si>
  <si>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</si>
  <si>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</si>
  <si>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</si>
  <si>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</si>
  <si>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</si>
  <si>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</si>
  <si>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</si>
  <si>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</si>
  <si>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</si>
  <si>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</si>
  <si>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</si>
  <si>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</si>
  <si>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</si>
  <si>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</si>
  <si>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</si>
  <si>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</si>
  <si>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</si>
  <si>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</si>
  <si>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</si>
  <si>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</si>
  <si>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</si>
  <si>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</si>
  <si>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</si>
  <si>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</si>
  <si>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</si>
  <si>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</si>
  <si>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</si>
  <si>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</si>
  <si>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</si>
  <si>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</si>
  <si>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</si>
  <si>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</si>
  <si>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</si>
  <si>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</si>
  <si>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</si>
  <si>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</si>
  <si>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</si>
  <si>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</si>
  <si>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</si>
  <si>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</si>
  <si>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</si>
  <si>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</si>
  <si>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</si>
  <si>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</si>
  <si>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</si>
  <si>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</si>
  <si>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</si>
  <si>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</si>
  <si>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</si>
  <si>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</si>
  <si>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</si>
  <si>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</si>
  <si>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</si>
  <si>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</si>
  <si>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</si>
  <si>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</si>
  <si>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</si>
  <si>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</si>
  <si>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</si>
  <si>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</si>
  <si>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</si>
  <si>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</si>
  <si>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</si>
  <si>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</si>
  <si>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</si>
  <si>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</si>
  <si>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</si>
  <si>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</si>
  <si>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</si>
  <si>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</si>
  <si>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</si>
  <si>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</si>
  <si>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</si>
  <si>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</si>
  <si>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</si>
  <si>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</si>
  <si>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</si>
  <si>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</si>
  <si>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</si>
  <si>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</si>
  <si>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</si>
  <si>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</si>
  <si>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</si>
  <si>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</si>
  <si>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</si>
  <si>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</si>
  <si>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</si>
  <si>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</si>
  <si>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</si>
  <si>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</si>
  <si>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</si>
  <si>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</si>
  <si>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</si>
  <si>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</si>
  <si>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</si>
  <si>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</si>
  <si>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</si>
  <si>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</si>
  <si>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</si>
  <si>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</si>
  <si>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</si>
  <si>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</si>
  <si>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</si>
  <si>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</si>
  <si>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</si>
  <si>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</si>
  <si>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</si>
  <si>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</si>
  <si>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</si>
  <si>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</si>
  <si>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</si>
  <si>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</si>
  <si>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</si>
  <si>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</si>
  <si>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</si>
  <si>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</si>
  <si>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</si>
  <si>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</si>
  <si>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</si>
  <si>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</si>
  <si>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</si>
  <si>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</si>
  <si>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</si>
  <si>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</si>
  <si>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</si>
  <si>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</si>
  <si>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</si>
  <si>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</si>
  <si>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</si>
  <si>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</si>
  <si>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</si>
  <si>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</si>
  <si>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</si>
  <si>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</si>
  <si>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</si>
  <si>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</si>
  <si>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</si>
  <si>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</si>
  <si>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</si>
  <si>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</si>
  <si>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</si>
  <si>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</si>
  <si>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</si>
  <si>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</si>
  <si>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</si>
  <si>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</si>
  <si>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</si>
  <si>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</si>
  <si>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</si>
  <si>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</si>
  <si>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</si>
  <si>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</si>
  <si>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</si>
  <si>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</si>
  <si>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</si>
  <si>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</si>
  <si>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</si>
  <si>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</si>
  <si>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</si>
  <si>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</si>
  <si>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</si>
  <si>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</si>
  <si>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</si>
  <si>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</si>
  <si>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</si>
  <si>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</si>
  <si>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</si>
  <si>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</si>
  <si>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</si>
  <si>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</si>
  <si>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</si>
  <si>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</si>
  <si>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</si>
  <si>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</si>
  <si>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</si>
  <si>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</si>
  <si>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</si>
  <si>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</si>
  <si>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</si>
  <si>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</si>
  <si>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</si>
  <si>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</si>
  <si>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</si>
  <si>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</si>
  <si>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</si>
  <si>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</si>
  <si>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</si>
  <si>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</si>
  <si>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</si>
  <si>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</si>
  <si>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</si>
  <si>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</si>
  <si>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</si>
  <si>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</si>
  <si>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</si>
  <si>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</si>
  <si>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</si>
  <si>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</si>
  <si>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</si>
  <si>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</si>
  <si>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</si>
  <si>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</si>
  <si>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</si>
  <si>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</si>
  <si>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</si>
  <si>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</si>
  <si>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</si>
  <si>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</si>
  <si>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</si>
  <si>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</si>
  <si>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</si>
  <si>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</si>
  <si>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</si>
  <si>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</si>
  <si>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</si>
  <si>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</si>
  <si>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</si>
  <si>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</si>
  <si>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</si>
  <si>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</si>
  <si>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</si>
  <si>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</si>
  <si>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</si>
  <si>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</si>
  <si>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</si>
  <si>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</si>
  <si>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</si>
  <si>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</si>
  <si>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</si>
  <si>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</si>
  <si>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</si>
  <si>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</si>
  <si>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</si>
  <si>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</si>
  <si>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</si>
  <si>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</si>
  <si>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</si>
  <si>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</si>
  <si>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</si>
  <si>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</si>
  <si>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</si>
  <si>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</si>
  <si>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</si>
  <si>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</si>
  <si>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</si>
  <si>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</si>
  <si>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</si>
  <si>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</si>
  <si>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</si>
  <si>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</si>
  <si>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</si>
  <si>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</si>
  <si>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</si>
  <si>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</si>
  <si>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</si>
  <si>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</si>
  <si>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</si>
  <si>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</si>
  <si>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</si>
  <si>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</si>
  <si>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</si>
  <si>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</si>
  <si>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</si>
  <si>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</si>
  <si>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</si>
  <si>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</si>
  <si>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</si>
  <si>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</si>
  <si>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</si>
  <si>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</si>
  <si>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</si>
  <si>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</si>
  <si>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</si>
  <si>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</si>
  <si>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</si>
  <si>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</si>
  <si>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</si>
  <si>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</si>
  <si>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</si>
  <si>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</si>
  <si>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</si>
  <si>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</si>
  <si>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</si>
  <si>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</si>
  <si>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</si>
  <si>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</si>
  <si>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</si>
  <si>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</si>
  <si>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</si>
  <si>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</si>
  <si>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</si>
  <si>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</si>
  <si>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</si>
  <si>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</si>
  <si>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</si>
  <si>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</si>
  <si>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</si>
  <si>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</si>
  <si>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</si>
  <si>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</si>
  <si>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</si>
  <si>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</si>
  <si>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</si>
  <si>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</si>
  <si>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</si>
  <si>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</si>
  <si>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</si>
  <si>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</si>
  <si>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</si>
  <si>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</si>
  <si>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</si>
  <si>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</si>
  <si>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</si>
  <si>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</si>
  <si>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</si>
  <si>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</si>
  <si>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</si>
  <si>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</si>
  <si>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</si>
  <si>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</si>
  <si>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</si>
  <si>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</si>
  <si>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</si>
  <si>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</si>
  <si>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</si>
  <si>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</si>
  <si>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</si>
  <si>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</si>
  <si>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</si>
  <si>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</si>
  <si>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</si>
  <si>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</si>
  <si>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</si>
  <si>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</si>
  <si>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</si>
  <si>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</si>
  <si>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</si>
  <si>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</si>
  <si>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</si>
  <si>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</si>
  <si>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</si>
  <si>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</si>
  <si>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</si>
  <si>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</si>
  <si>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</si>
  <si>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</si>
  <si>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</si>
  <si>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</si>
  <si>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</si>
  <si>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</si>
  <si>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</si>
  <si>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</si>
  <si>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</si>
  <si>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</si>
  <si>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</si>
  <si>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</si>
  <si>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</si>
  <si>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</si>
  <si>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</si>
  <si>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</si>
  <si>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</si>
  <si>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</si>
  <si>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</si>
  <si>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</si>
  <si>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</si>
  <si>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</si>
  <si>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</si>
  <si>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</si>
  <si>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</si>
  <si>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</si>
  <si>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</si>
  <si>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</si>
  <si>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</si>
  <si>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</si>
  <si>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</si>
  <si>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</si>
  <si>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</si>
  <si>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</si>
  <si>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</si>
  <si>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</si>
  <si>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</si>
  <si>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</si>
  <si>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</si>
  <si>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</si>
  <si>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</si>
  <si>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</si>
  <si>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</si>
  <si>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</si>
  <si>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</si>
  <si>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</si>
  <si>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</si>
  <si>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</si>
  <si>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</si>
  <si>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</si>
  <si>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</si>
  <si>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</si>
  <si>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</si>
  <si>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</si>
  <si>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</si>
  <si>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</si>
  <si>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</si>
  <si>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</si>
  <si>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</si>
  <si>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</si>
  <si>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</si>
  <si>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</si>
  <si>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</si>
  <si>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</si>
  <si>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</si>
  <si>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</si>
  <si>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</si>
  <si>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</si>
  <si>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</si>
  <si>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</si>
  <si>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</si>
  <si>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</si>
  <si>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</si>
  <si>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</si>
  <si>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</si>
  <si>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</si>
  <si>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</si>
  <si>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</si>
  <si>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</si>
  <si>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</si>
  <si>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</si>
  <si>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</si>
  <si>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</si>
  <si>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</si>
  <si>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</si>
  <si>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</si>
  <si>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</si>
  <si>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</si>
  <si>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</si>
  <si>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</si>
  <si>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</si>
  <si>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</si>
  <si>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</si>
  <si>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</si>
  <si>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</si>
  <si>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</si>
  <si>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</si>
  <si>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</si>
  <si>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</si>
  <si>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</si>
  <si>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</si>
  <si>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</si>
  <si>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</si>
  <si>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</si>
  <si>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</si>
  <si>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</si>
  <si>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</si>
  <si>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</si>
  <si>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</si>
  <si>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</si>
  <si>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</si>
  <si>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</si>
  <si>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</si>
  <si>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</si>
  <si>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</si>
  <si>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</si>
  <si>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</si>
  <si>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</si>
  <si>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</si>
  <si>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</si>
  <si>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</si>
  <si>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</si>
  <si>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</si>
  <si>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</si>
  <si>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</si>
  <si>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</si>
  <si>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</si>
  <si>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</si>
  <si>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</si>
  <si>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</si>
  <si>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</si>
  <si>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</si>
  <si>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</si>
  <si>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</si>
  <si>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</si>
  <si>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</si>
  <si>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</si>
  <si>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</si>
  <si>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</si>
  <si>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</si>
  <si>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</si>
  <si>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</si>
  <si>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</si>
  <si>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</si>
  <si>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</si>
  <si>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</si>
  <si>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</si>
  <si>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</si>
  <si>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</si>
  <si>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</si>
  <si>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</si>
  <si>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</si>
  <si>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</si>
  <si>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</si>
  <si>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</si>
  <si>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</si>
  <si>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</si>
  <si>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</si>
  <si>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</si>
  <si>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</si>
  <si>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</si>
  <si>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</si>
  <si>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</si>
  <si>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</si>
  <si>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</si>
  <si>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</si>
  <si>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</si>
  <si>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</si>
  <si>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</si>
  <si>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</si>
  <si>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</si>
  <si>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</si>
  <si>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</si>
  <si>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</si>
  <si>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</si>
  <si>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</si>
  <si>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</si>
  <si>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</si>
  <si>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</si>
  <si>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</si>
  <si>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</si>
  <si>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</si>
  <si>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</si>
  <si>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</si>
  <si>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</si>
  <si>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</si>
  <si>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</si>
  <si>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</si>
  <si>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</si>
  <si>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</si>
  <si>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</si>
  <si>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</si>
  <si>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</si>
  <si>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</si>
  <si>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</si>
  <si>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</si>
  <si>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</si>
  <si>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</si>
  <si>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</si>
  <si>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</si>
  <si>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</si>
  <si>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</si>
  <si>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</si>
  <si>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</si>
  <si>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</si>
  <si>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</si>
  <si>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</si>
  <si>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</si>
  <si>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</si>
  <si>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</si>
  <si>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</si>
  <si>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</si>
  <si>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</si>
  <si>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</si>
  <si>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</si>
  <si>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</si>
  <si>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</si>
  <si>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</si>
  <si>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</si>
  <si>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</si>
  <si>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</si>
  <si>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</si>
  <si>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</si>
  <si>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</si>
  <si>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</si>
  <si>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</si>
  <si>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</si>
  <si>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</si>
  <si>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</si>
  <si>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</si>
  <si>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</si>
  <si>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</si>
  <si>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</si>
  <si>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</si>
  <si>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</si>
  <si>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</si>
  <si>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</si>
  <si>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</si>
  <si>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</si>
  <si>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</si>
  <si>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</si>
  <si>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</si>
  <si>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</si>
  <si>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</si>
  <si>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</si>
  <si>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</si>
  <si>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</si>
  <si>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</si>
  <si>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</si>
  <si>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</si>
  <si>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</si>
  <si>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</si>
  <si>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</si>
  <si>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</si>
  <si>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</si>
  <si>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</si>
  <si>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</si>
  <si>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</si>
  <si>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</si>
  <si>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</si>
  <si>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</si>
  <si>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</si>
  <si>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</si>
  <si>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</si>
  <si>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</si>
  <si>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</si>
  <si>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</si>
  <si>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</si>
  <si>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</si>
  <si>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</si>
  <si>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</si>
  <si>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</si>
  <si>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</si>
  <si>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</si>
  <si>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</si>
  <si>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</si>
  <si>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</si>
  <si>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</si>
  <si>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</si>
  <si>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</si>
  <si>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</si>
  <si>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</si>
  <si>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</si>
  <si>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</si>
  <si>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</si>
  <si>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</si>
  <si>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</si>
  <si>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</si>
  <si>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</si>
  <si>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</si>
  <si>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</si>
  <si>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</si>
  <si>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</si>
  <si>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</si>
  <si>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</si>
  <si>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</si>
  <si>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</si>
  <si>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</si>
  <si>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</si>
  <si>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</si>
  <si>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</si>
  <si>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</si>
  <si>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</si>
  <si>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</si>
  <si>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</si>
  <si>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</si>
  <si>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</si>
  <si>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</si>
  <si>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</si>
  <si>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</si>
  <si>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</si>
  <si>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</si>
  <si>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</si>
  <si>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</si>
  <si>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</si>
  <si>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</si>
  <si>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</si>
  <si>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</si>
  <si>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</si>
  <si>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</si>
  <si>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</si>
  <si>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</si>
  <si>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</si>
  <si>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</si>
  <si>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</si>
  <si>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</si>
  <si>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</si>
  <si>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</si>
  <si>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</si>
  <si>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</si>
  <si>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</si>
  <si>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</si>
  <si>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</si>
  <si>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</si>
  <si>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</si>
  <si>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</si>
  <si>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</si>
  <si>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</si>
  <si>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</si>
  <si>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</si>
  <si>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</si>
  <si>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</si>
  <si>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</si>
  <si>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</si>
  <si>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</si>
  <si>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</si>
  <si>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</si>
  <si>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</si>
  <si>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</si>
  <si>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</si>
  <si>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</si>
  <si>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</si>
  <si>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</si>
  <si>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</si>
  <si>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</si>
  <si>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</si>
  <si>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</si>
  <si>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</si>
  <si>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</si>
  <si>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</si>
  <si>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</si>
  <si>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</si>
  <si>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</si>
  <si>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</si>
  <si>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</si>
  <si>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</si>
  <si>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</si>
  <si>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</si>
  <si>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</si>
  <si>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</si>
  <si>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</si>
  <si>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</si>
  <si>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</si>
  <si>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</si>
  <si>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</si>
  <si>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</si>
  <si>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</si>
  <si>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</si>
  <si>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</si>
  <si>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</si>
  <si>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</si>
  <si>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</si>
  <si>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</si>
  <si>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</si>
  <si>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</si>
  <si>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</si>
  <si>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</si>
  <si>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</si>
  <si>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</si>
  <si>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</si>
  <si>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</si>
  <si>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</si>
  <si>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</si>
  <si>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</si>
  <si>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</si>
  <si>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</si>
  <si>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</si>
  <si>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</si>
  <si>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</si>
  <si>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</si>
  <si>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</si>
  <si>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</si>
  <si>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</si>
  <si>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</si>
  <si>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</si>
  <si>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</si>
  <si>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</si>
  <si>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</si>
  <si>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</si>
  <si>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</si>
  <si>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</si>
  <si>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</si>
  <si>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</si>
  <si>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</si>
  <si>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</si>
  <si>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</si>
  <si>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</si>
  <si>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</si>
  <si>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</si>
  <si>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</si>
  <si>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</si>
  <si>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</si>
  <si>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</si>
  <si>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</si>
  <si>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</si>
  <si>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</si>
  <si>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</si>
  <si>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</si>
  <si>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</si>
  <si>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</si>
  <si>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</si>
  <si>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</si>
  <si>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</si>
  <si>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</si>
  <si>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</si>
  <si>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</si>
  <si>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</si>
  <si>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</si>
  <si>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</si>
  <si>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</si>
  <si>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</si>
  <si>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</si>
  <si>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</si>
  <si>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</si>
  <si>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</si>
  <si>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</si>
  <si>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</si>
  <si>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</si>
  <si>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</si>
  <si>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</si>
  <si>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</si>
  <si>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</si>
  <si>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</si>
  <si>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</si>
  <si>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</si>
  <si>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</si>
  <si>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</si>
  <si>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</si>
  <si>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</si>
  <si>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</si>
  <si>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</si>
  <si>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</si>
  <si>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</si>
  <si>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</si>
  <si>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</si>
  <si>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</si>
  <si>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</si>
  <si>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</si>
  <si>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</si>
  <si>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</si>
  <si>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</si>
  <si>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</si>
  <si>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</si>
  <si>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</si>
  <si>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</si>
  <si>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</si>
  <si>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</si>
  <si>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</si>
  <si>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</si>
  <si>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</si>
  <si>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</si>
  <si>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</si>
  <si>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</si>
  <si>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</si>
  <si>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</si>
  <si>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</si>
  <si>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</si>
  <si>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</si>
  <si>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</si>
  <si>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</si>
  <si>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</si>
  <si>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</si>
  <si>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</si>
  <si>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</si>
  <si>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</si>
  <si>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</si>
  <si>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</si>
  <si>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</si>
  <si>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</si>
  <si>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</si>
  <si>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</si>
  <si>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</si>
  <si>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</si>
  <si>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</si>
  <si>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</si>
  <si>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</si>
  <si>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</si>
  <si>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</si>
  <si>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</si>
  <si>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</si>
  <si>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</si>
  <si>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</si>
  <si>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</si>
  <si>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</si>
  <si>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</si>
  <si>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</si>
  <si>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</si>
  <si>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</si>
  <si>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</si>
  <si>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</si>
  <si>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</si>
  <si>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</si>
  <si>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</si>
  <si>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</si>
  <si>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</si>
  <si>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</si>
  <si>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</si>
  <si>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</si>
  <si>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</si>
  <si>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</si>
  <si>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</si>
  <si>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</si>
  <si>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</si>
  <si>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</si>
  <si>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</si>
  <si>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</si>
  <si>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</si>
  <si>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</si>
  <si>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</si>
  <si>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</si>
  <si>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</si>
  <si>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</si>
  <si>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</si>
  <si>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</si>
  <si>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</si>
  <si>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</si>
  <si>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</si>
  <si>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</si>
  <si>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</si>
  <si>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</si>
  <si>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</si>
  <si>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</si>
  <si>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</si>
  <si>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</si>
  <si>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</si>
  <si>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</si>
  <si>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</si>
  <si>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</si>
  <si>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</si>
  <si>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</si>
  <si>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</si>
  <si>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</si>
  <si>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</si>
  <si>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</si>
  <si>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</si>
  <si>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</si>
  <si>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</si>
  <si>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</si>
  <si>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</si>
  <si>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</si>
  <si>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</si>
  <si>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</si>
  <si>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</si>
  <si>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</si>
  <si>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</si>
  <si>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</si>
  <si>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</si>
  <si>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</si>
  <si>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</si>
  <si>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</si>
  <si>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</si>
  <si>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</si>
  <si>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</si>
  <si>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</si>
  <si>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</si>
  <si>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</si>
  <si>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</si>
  <si>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</si>
  <si>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</si>
  <si>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</si>
  <si>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</si>
  <si>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</si>
  <si>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</si>
  <si>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</si>
  <si>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</si>
  <si>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</si>
  <si>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</si>
  <si>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</si>
  <si>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</si>
  <si>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</si>
  <si>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</si>
  <si>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</si>
  <si>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</si>
  <si>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</si>
  <si>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</si>
  <si>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</si>
  <si>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</si>
  <si>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</si>
  <si>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</si>
  <si>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</si>
  <si>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</si>
  <si>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</si>
  <si>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</si>
  <si>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</si>
  <si>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</si>
  <si>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</si>
  <si>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</si>
  <si>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</si>
  <si>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</si>
  <si>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</si>
  <si>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</si>
  <si>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</si>
  <si>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</si>
  <si>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</si>
  <si>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</si>
  <si>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</si>
  <si>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</si>
  <si>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</si>
  <si>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</si>
  <si>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</si>
  <si>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</si>
  <si>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</si>
  <si>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</si>
  <si>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</si>
  <si>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</si>
  <si>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</si>
  <si>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</si>
  <si>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</si>
  <si>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</si>
  <si>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</si>
  <si>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</si>
  <si>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</si>
  <si>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</si>
  <si>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</si>
  <si>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</si>
  <si>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</si>
  <si>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</si>
  <si>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</si>
  <si>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</si>
  <si>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</si>
  <si>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</si>
  <si>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</si>
  <si>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</si>
  <si>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</si>
  <si>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</si>
  <si>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</si>
  <si>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</si>
  <si>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</si>
  <si>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</si>
  <si>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</si>
  <si>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</si>
  <si>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</si>
  <si>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</si>
  <si>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</si>
  <si>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</si>
  <si>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</si>
  <si>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</si>
  <si>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</si>
  <si>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</si>
  <si>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</si>
  <si>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</si>
  <si>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</si>
  <si>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</si>
  <si>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</si>
  <si>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</si>
  <si>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</si>
  <si>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</si>
  <si>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</si>
  <si>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</si>
  <si>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</si>
  <si>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</si>
  <si>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</si>
  <si>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</si>
  <si>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</si>
  <si>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</si>
  <si>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</si>
  <si>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</si>
  <si>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</si>
  <si>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</si>
  <si>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</si>
  <si>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</si>
  <si>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</si>
  <si>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</si>
  <si>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</si>
  <si>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</si>
  <si>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</si>
  <si>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</si>
  <si>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</si>
  <si>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</si>
  <si>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</si>
  <si>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</si>
  <si>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</si>
  <si>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</si>
  <si>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</si>
  <si>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</si>
  <si>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</si>
  <si>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</si>
  <si>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</si>
  <si>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</si>
  <si>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</si>
  <si>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</si>
  <si>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</si>
  <si>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</si>
  <si>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</si>
  <si>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</si>
  <si>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</si>
  <si>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</si>
  <si>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</si>
  <si>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</si>
  <si>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</si>
  <si>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</si>
  <si>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</si>
  <si>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</si>
  <si>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</si>
  <si>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</si>
  <si>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</si>
  <si>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</si>
  <si>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</si>
  <si>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</si>
  <si>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</si>
  <si>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</si>
  <si>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</si>
  <si>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</si>
  <si>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</si>
  <si>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</si>
  <si>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</si>
  <si>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</si>
  <si>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</si>
  <si>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</si>
  <si>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</si>
  <si>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</si>
  <si>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</si>
  <si>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</si>
  <si>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</si>
  <si>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</si>
  <si>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</si>
  <si>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</si>
  <si>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</si>
  <si>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</si>
  <si>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</si>
  <si>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</si>
  <si>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</si>
  <si>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</si>
  <si>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</si>
  <si>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</si>
  <si>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</si>
  <si>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</si>
  <si>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</si>
  <si>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</si>
  <si>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</si>
  <si>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</si>
  <si>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</si>
  <si>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</si>
  <si>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</si>
  <si>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</si>
  <si>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</si>
  <si>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</si>
  <si>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</si>
  <si>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</si>
  <si>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</si>
  <si>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</si>
  <si>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</si>
  <si>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</si>
  <si>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</si>
  <si>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</si>
  <si>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</si>
  <si>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</si>
  <si>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</si>
  <si>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</si>
  <si>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</si>
  <si>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</si>
  <si>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</si>
  <si>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</si>
  <si>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</si>
  <si>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</si>
  <si>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</si>
  <si>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</si>
  <si>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</si>
  <si>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</si>
  <si>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</si>
  <si>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</si>
  <si>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</si>
  <si>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</si>
  <si>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</si>
  <si>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</si>
  <si>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</si>
  <si>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</si>
  <si>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</si>
  <si>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</si>
  <si>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</si>
  <si>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</si>
  <si>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</si>
  <si>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</si>
  <si>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</si>
  <si>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</si>
  <si>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</si>
  <si>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</si>
  <si>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</si>
  <si>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</si>
  <si>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</si>
  <si>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</si>
  <si>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</si>
  <si>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</si>
  <si>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</si>
  <si>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</si>
  <si>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</si>
  <si>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</si>
  <si>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</si>
  <si>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</si>
  <si>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</si>
  <si>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</si>
  <si>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</si>
  <si>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</si>
  <si>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</si>
  <si>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</si>
  <si>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</si>
  <si>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</si>
  <si>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</si>
  <si>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</si>
  <si>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</si>
  <si>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</si>
  <si>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</si>
  <si>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</si>
  <si>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</si>
  <si>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</si>
  <si>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</si>
  <si>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</si>
  <si>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</si>
  <si>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</si>
  <si>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</si>
  <si>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</si>
  <si>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</si>
  <si>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</si>
  <si>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</si>
  <si>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</si>
  <si>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</si>
  <si>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</si>
  <si>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</si>
  <si>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</si>
  <si>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</si>
  <si>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</si>
  <si>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</si>
  <si>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</si>
  <si>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</si>
  <si>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</si>
  <si>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</si>
  <si>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</si>
  <si>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</si>
  <si>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</si>
  <si>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</si>
  <si>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</si>
  <si>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</si>
  <si>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</si>
  <si>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</si>
  <si>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</si>
  <si>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</si>
  <si>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</si>
  <si>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</si>
  <si>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</si>
  <si>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</si>
  <si>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</si>
  <si>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</si>
  <si>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</si>
  <si>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</si>
  <si>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</si>
  <si>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</si>
  <si>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</si>
  <si>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</si>
  <si>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</si>
  <si>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</si>
  <si>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</si>
  <si>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</si>
  <si>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</si>
  <si>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</si>
  <si>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</si>
  <si>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</si>
  <si>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</si>
  <si>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</si>
  <si>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</si>
  <si>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</si>
  <si>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</si>
  <si>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</si>
  <si>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</si>
  <si>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</si>
  <si>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</si>
  <si>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</si>
  <si>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</si>
  <si>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</si>
  <si>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</si>
  <si>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</si>
  <si>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</si>
  <si>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</si>
  <si>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</si>
  <si>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</si>
  <si>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</si>
  <si>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</si>
  <si>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</si>
  <si>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</si>
  <si>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</si>
  <si>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</si>
  <si>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</si>
  <si>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</si>
  <si>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</si>
  <si>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</si>
  <si>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</si>
  <si>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</si>
  <si>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</si>
  <si>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</si>
  <si>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</si>
  <si>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</si>
  <si>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</si>
  <si>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</si>
  <si>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</si>
  <si>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</si>
  <si>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</si>
  <si>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</si>
  <si>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</si>
  <si>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</si>
  <si>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</si>
  <si>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</si>
  <si>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</si>
  <si>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</si>
  <si>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</si>
  <si>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</si>
  <si>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</si>
  <si>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</si>
  <si>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</si>
  <si>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</si>
  <si>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</si>
  <si>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</si>
  <si>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</si>
  <si>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</si>
  <si>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</si>
  <si>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</si>
  <si>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</si>
  <si>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</si>
  <si>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</si>
  <si>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</si>
  <si>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</si>
  <si>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</si>
  <si>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</si>
  <si>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</si>
  <si>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</si>
  <si>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</si>
  <si>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</si>
  <si>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</si>
  <si>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</si>
  <si>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</si>
  <si>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</si>
  <si>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</si>
  <si>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</si>
  <si>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</si>
  <si>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</si>
  <si>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</si>
  <si>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</si>
  <si>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</si>
  <si>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</si>
  <si>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</si>
  <si>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</si>
  <si>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</si>
  <si>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</si>
  <si>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</si>
  <si>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</si>
  <si>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</si>
  <si>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</si>
  <si>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</si>
  <si>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</si>
  <si>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</si>
  <si>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</si>
  <si>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</si>
  <si>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</si>
  <si>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</si>
  <si>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</si>
  <si>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</si>
  <si>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</si>
  <si>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</si>
  <si>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</si>
  <si>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</si>
  <si>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</si>
  <si>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</si>
  <si>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</si>
  <si>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</si>
  <si>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</si>
  <si>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</si>
  <si>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</si>
  <si>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</si>
  <si>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</si>
  <si>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</si>
  <si>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</si>
  <si>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</si>
  <si>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</si>
  <si>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</si>
  <si>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</si>
  <si>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</si>
  <si>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</si>
  <si>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</si>
  <si>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</si>
  <si>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</si>
  <si>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</si>
  <si>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</si>
  <si>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</si>
  <si>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</si>
  <si>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</si>
  <si>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</si>
  <si>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</si>
  <si>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</si>
  <si>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</si>
  <si>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</si>
  <si>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</si>
  <si>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</si>
  <si>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</si>
  <si>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</si>
  <si>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</si>
  <si>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</si>
  <si>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</si>
  <si>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</si>
  <si>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</si>
  <si>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</si>
  <si>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</si>
  <si>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</si>
  <si>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</si>
  <si>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</si>
  <si>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</si>
  <si>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</si>
  <si>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</si>
  <si>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</si>
  <si>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</si>
  <si>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</si>
  <si>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</si>
  <si>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</si>
  <si>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</si>
  <si>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</si>
  <si>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</si>
  <si>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</si>
  <si>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</si>
  <si>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</si>
  <si>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</si>
  <si>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</si>
  <si>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</si>
  <si>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</si>
  <si>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</si>
  <si>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</si>
  <si>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</si>
  <si>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</si>
  <si>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</si>
  <si>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</si>
  <si>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</si>
  <si>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</si>
  <si>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</si>
  <si>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</si>
  <si>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</si>
  <si>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</si>
  <si>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</si>
  <si>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</si>
  <si>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</si>
  <si>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</si>
  <si>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</si>
  <si>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</si>
  <si>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</si>
  <si>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</si>
  <si>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</si>
  <si>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</si>
  <si>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</si>
  <si>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</si>
  <si>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</si>
  <si>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</si>
  <si>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</si>
  <si>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</si>
  <si>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</si>
  <si>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</si>
  <si>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</si>
  <si>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</si>
  <si>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</si>
  <si>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</si>
  <si>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</si>
  <si>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</si>
  <si>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</si>
  <si>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</si>
  <si>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</si>
  <si>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</si>
  <si>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</si>
  <si>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</si>
  <si>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</si>
  <si>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</si>
  <si>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</si>
  <si>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</si>
  <si>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</si>
  <si>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</si>
  <si>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</si>
  <si>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</si>
  <si>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</si>
  <si>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</si>
  <si>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</si>
  <si>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</si>
  <si>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</si>
  <si>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</si>
  <si>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</si>
  <si>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</si>
  <si>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</si>
  <si>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</si>
  <si>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</si>
  <si>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</si>
  <si>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</si>
  <si>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</si>
  <si>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</si>
  <si>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</si>
  <si>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</si>
  <si>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</si>
  <si>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</si>
  <si>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</si>
  <si>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</si>
  <si>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</si>
  <si>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</si>
  <si>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</si>
  <si>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</si>
  <si>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</si>
  <si>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</si>
  <si>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</si>
  <si>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</si>
  <si>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</si>
  <si>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</si>
  <si>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</si>
  <si>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</si>
  <si>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</si>
  <si>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</si>
  <si>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</si>
  <si>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</si>
  <si>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</si>
  <si>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</si>
  <si>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</si>
  <si>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</si>
  <si>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</si>
  <si>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</si>
  <si>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</si>
  <si>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</si>
  <si>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</si>
  <si>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</si>
  <si>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</si>
  <si>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</si>
  <si>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</si>
  <si>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</si>
  <si>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</si>
  <si>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</si>
  <si>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</si>
  <si>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</si>
  <si>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</si>
  <si>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</si>
  <si>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</si>
  <si>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</si>
  <si>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</si>
  <si>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</si>
  <si>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</si>
  <si>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</si>
  <si>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</si>
  <si>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</si>
  <si>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</si>
  <si>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</si>
  <si>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</si>
  <si>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</si>
  <si>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</si>
  <si>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</si>
  <si>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</si>
  <si>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</si>
  <si>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</si>
  <si>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</si>
  <si>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</si>
  <si>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</si>
  <si>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</si>
  <si>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</si>
  <si>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</si>
  <si>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</si>
  <si>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</si>
  <si>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</si>
  <si>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</si>
  <si>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</si>
  <si>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</si>
  <si>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</si>
  <si>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</si>
  <si>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</si>
  <si>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</si>
  <si>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</si>
  <si>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</si>
  <si>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</si>
  <si>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</si>
  <si>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</si>
  <si>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</si>
  <si>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</si>
  <si>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</si>
  <si>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</si>
  <si>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</si>
  <si>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</si>
  <si>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</si>
  <si>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</si>
  <si>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</si>
  <si>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</si>
  <si>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</si>
  <si>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</si>
  <si>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</si>
  <si>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</si>
  <si>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</si>
  <si>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</si>
  <si>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</si>
  <si>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</si>
  <si>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</si>
  <si>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</si>
  <si>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</si>
  <si>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</si>
  <si>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</si>
  <si>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</si>
  <si>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</si>
  <si>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</si>
  <si>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</si>
  <si>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</si>
  <si>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</si>
  <si>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</si>
  <si>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</si>
  <si>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</si>
  <si>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</si>
  <si>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</si>
  <si>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</si>
  <si>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</si>
  <si>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</si>
  <si>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</si>
  <si>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</si>
  <si>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</si>
  <si>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</si>
  <si>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</si>
  <si>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</si>
  <si>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</si>
  <si>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</si>
  <si>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</si>
  <si>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</si>
  <si>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</si>
  <si>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</si>
  <si>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</si>
  <si>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</si>
  <si>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</si>
  <si>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</si>
  <si>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</si>
  <si>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</si>
  <si>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</si>
  <si>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</si>
  <si>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</si>
  <si>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</si>
  <si>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</si>
  <si>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</si>
  <si>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</si>
  <si>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</si>
  <si>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</si>
  <si>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</si>
  <si>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</si>
  <si>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</si>
  <si>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</si>
  <si>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</si>
  <si>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</si>
  <si>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</si>
  <si>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</si>
  <si>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</si>
  <si>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</si>
  <si>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</si>
  <si>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</si>
  <si>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</si>
  <si>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</si>
  <si>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</si>
  <si>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</si>
  <si>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</si>
  <si>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</si>
  <si>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</si>
  <si>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</si>
  <si>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</si>
  <si>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</si>
  <si>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</si>
  <si>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</si>
  <si>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</si>
  <si>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</si>
  <si>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</si>
  <si>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</si>
  <si>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</si>
  <si>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</si>
  <si>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</si>
  <si>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</si>
  <si>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</si>
  <si>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</si>
  <si>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</si>
  <si>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</si>
  <si>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</si>
  <si>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</si>
  <si>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</si>
  <si>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</si>
  <si>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</si>
  <si>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</si>
  <si>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</si>
  <si>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</si>
  <si>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</si>
  <si>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</si>
  <si>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</si>
  <si>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</si>
  <si>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</si>
  <si>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</si>
  <si>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</si>
  <si>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</si>
  <si>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</si>
  <si>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</si>
  <si>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</si>
  <si>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</si>
  <si>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</si>
  <si>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</si>
  <si>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</si>
  <si>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</si>
  <si>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</si>
  <si>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</si>
  <si>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</si>
  <si>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</si>
  <si>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</si>
  <si>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</si>
  <si>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</si>
  <si>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</si>
  <si>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</si>
  <si>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</si>
  <si>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</si>
  <si>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</si>
  <si>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</si>
  <si>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</si>
  <si>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</si>
  <si>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</si>
  <si>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</si>
  <si>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</si>
  <si>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</si>
  <si>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</si>
  <si>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</si>
  <si>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</si>
  <si>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</si>
  <si>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</si>
  <si>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</si>
  <si>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</si>
  <si>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</si>
  <si>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</si>
  <si>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</si>
  <si>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</si>
  <si>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</si>
  <si>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</si>
  <si>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</si>
  <si>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</si>
  <si>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</si>
  <si>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</si>
  <si>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</si>
  <si>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</si>
  <si>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</si>
  <si>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</si>
  <si>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</si>
  <si>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</si>
  <si>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</si>
  <si>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</si>
  <si>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</si>
  <si>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</si>
  <si>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</si>
  <si>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</si>
  <si>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</si>
  <si>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</si>
  <si>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</si>
  <si>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</si>
  <si>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</si>
  <si>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</si>
  <si>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</si>
  <si>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</si>
  <si>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</si>
  <si>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</si>
  <si>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</si>
  <si>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</si>
  <si>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</si>
  <si>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</si>
  <si>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</si>
  <si>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</si>
  <si>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</si>
  <si>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</si>
  <si>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</si>
  <si>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</si>
  <si>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</si>
  <si>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</si>
  <si>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</si>
  <si>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</si>
  <si>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</si>
  <si>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</si>
  <si>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</si>
  <si>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</si>
  <si>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</si>
  <si>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</si>
  <si>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</si>
  <si>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</si>
  <si>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</si>
  <si>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</si>
  <si>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</si>
  <si>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</si>
  <si>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</si>
  <si>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</si>
  <si>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</si>
  <si>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</si>
  <si>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</si>
  <si>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</si>
  <si>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</si>
  <si>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</si>
  <si>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</si>
  <si>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</si>
  <si>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</si>
  <si>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</si>
  <si>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</si>
  <si>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</si>
  <si>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</si>
  <si>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</si>
  <si>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</si>
  <si>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</si>
  <si>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</si>
  <si>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</si>
  <si>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</si>
  <si>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</si>
  <si>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</si>
  <si>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</si>
  <si>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</si>
  <si>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</si>
  <si>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</si>
  <si>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</si>
  <si>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</si>
  <si>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</si>
  <si>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</si>
  <si>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</si>
  <si>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</si>
  <si>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</si>
  <si>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</si>
  <si>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</si>
  <si>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</si>
  <si>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</si>
  <si>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</si>
  <si>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</si>
  <si>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</si>
  <si>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</si>
  <si>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</si>
  <si>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</si>
  <si>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</si>
  <si>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</si>
  <si>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</si>
  <si>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</si>
  <si>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</si>
  <si>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</si>
  <si>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</si>
  <si>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</si>
  <si>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</si>
  <si>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</si>
  <si>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</si>
  <si>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</si>
  <si>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</si>
  <si>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</si>
  <si>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</si>
  <si>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</si>
  <si>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</si>
  <si>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</si>
  <si>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</si>
  <si>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</si>
  <si>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</si>
  <si>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</si>
  <si>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</si>
  <si>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</si>
  <si>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</si>
  <si>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</si>
  <si>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</si>
  <si>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</si>
  <si>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</si>
  <si>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</si>
  <si>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</si>
  <si>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</si>
  <si>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</si>
  <si>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</si>
  <si>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</si>
  <si>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</si>
  <si>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</si>
  <si>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</si>
  <si>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</si>
  <si>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</si>
  <si>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</si>
  <si>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</si>
  <si>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</si>
  <si>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</si>
  <si>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</si>
  <si>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</si>
  <si>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</si>
  <si>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</si>
  <si>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</si>
  <si>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</si>
  <si>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</si>
  <si>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</si>
  <si>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</si>
  <si>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</si>
  <si>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</si>
  <si>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</si>
  <si>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</si>
  <si>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</si>
  <si>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</si>
  <si>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</si>
  <si>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</si>
  <si>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</si>
  <si>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</si>
  <si>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</si>
  <si>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</si>
  <si>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</si>
  <si>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</si>
  <si>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</si>
  <si>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</si>
  <si>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</si>
  <si>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</si>
  <si>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</si>
  <si>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</si>
  <si>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</si>
  <si>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</si>
  <si>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</si>
  <si>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</si>
  <si>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</si>
  <si>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</si>
  <si>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</si>
  <si>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</si>
  <si>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</si>
  <si>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</si>
  <si>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</si>
  <si>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</si>
  <si>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</si>
  <si>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</si>
  <si>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</si>
  <si>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</si>
  <si>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</si>
  <si>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</si>
  <si>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</si>
  <si>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</si>
  <si>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</si>
  <si>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</si>
  <si>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</si>
  <si>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</si>
  <si>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</si>
  <si>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</si>
  <si>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</si>
  <si>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</si>
  <si>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</si>
  <si>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</si>
  <si>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</si>
  <si>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</si>
  <si>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</si>
  <si>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</si>
  <si>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</si>
  <si>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</si>
  <si>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</si>
  <si>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</si>
  <si>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</si>
  <si>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</si>
  <si>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</si>
  <si>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</si>
  <si>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</si>
  <si>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</si>
  <si>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</si>
  <si>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</si>
  <si>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</si>
  <si>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</si>
  <si>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</si>
  <si>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</si>
  <si>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</si>
  <si>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</si>
  <si>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</si>
  <si>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</si>
  <si>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</si>
  <si>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</si>
  <si>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</si>
  <si>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</si>
  <si>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</si>
  <si>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</si>
  <si>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</si>
  <si>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</si>
  <si>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</si>
  <si>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</si>
  <si>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</si>
  <si>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</si>
  <si>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</si>
  <si>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</si>
  <si>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</si>
  <si>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</si>
  <si>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</si>
  <si>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</si>
  <si>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</si>
  <si>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</si>
  <si>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</si>
  <si>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</si>
  <si>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</si>
  <si>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</si>
  <si>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</si>
  <si>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</si>
  <si>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</si>
  <si>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</si>
  <si>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</si>
  <si>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</si>
  <si>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</si>
  <si>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</si>
  <si>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</si>
  <si>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</si>
  <si>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</si>
  <si>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</si>
  <si>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</si>
  <si>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</si>
  <si>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</si>
  <si>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</si>
  <si>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</si>
  <si>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</si>
  <si>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</si>
  <si>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</si>
  <si>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</si>
  <si>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</si>
  <si>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</si>
  <si>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</si>
  <si>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</si>
  <si>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</si>
  <si>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</si>
  <si>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</si>
  <si>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</si>
  <si>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</si>
  <si>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</si>
  <si>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</si>
  <si>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</si>
  <si>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</si>
  <si>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</si>
  <si>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</si>
  <si>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</si>
  <si>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</si>
  <si>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</si>
  <si>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</si>
  <si>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</si>
  <si>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</si>
  <si>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</si>
  <si>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</si>
  <si>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</si>
  <si>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</si>
  <si>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</si>
  <si>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</si>
  <si>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</si>
  <si>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</si>
  <si>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</si>
  <si>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</si>
  <si>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</si>
  <si>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</si>
  <si>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</si>
  <si>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</si>
  <si>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</si>
  <si>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</si>
  <si>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</si>
  <si>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</si>
  <si>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</si>
  <si>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</si>
  <si>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</si>
  <si>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</si>
  <si>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</si>
  <si>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</si>
  <si>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</si>
  <si>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</si>
  <si>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</si>
  <si>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</si>
  <si>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</si>
  <si>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</si>
  <si>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</si>
  <si>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</si>
  <si>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</si>
  <si>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</si>
  <si>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</si>
  <si>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</si>
  <si>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</si>
  <si>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</si>
  <si>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</si>
  <si>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</si>
  <si>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</si>
  <si>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</si>
  <si>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</si>
  <si>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</si>
  <si>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</si>
  <si>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</si>
  <si>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</si>
  <si>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</si>
  <si>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</si>
  <si>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</si>
  <si>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</si>
  <si>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</si>
  <si>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</si>
  <si>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</si>
  <si>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</si>
  <si>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</si>
  <si>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</si>
  <si>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</si>
  <si>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</si>
  <si>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</si>
  <si>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</si>
  <si>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</si>
  <si>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</si>
  <si>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</si>
  <si>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</si>
  <si>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</si>
  <si>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</si>
  <si>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</si>
  <si>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</si>
  <si>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</si>
  <si>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</si>
  <si>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</si>
  <si>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</si>
  <si>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</si>
  <si>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</si>
  <si>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</si>
  <si>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</si>
  <si>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</si>
  <si>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</si>
  <si>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</si>
  <si>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</si>
  <si>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</si>
  <si>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</si>
  <si>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</si>
  <si>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</si>
  <si>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</si>
  <si>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</si>
  <si>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</si>
  <si>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</si>
  <si>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</si>
  <si>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</si>
  <si>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</si>
  <si>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</si>
  <si>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</si>
  <si>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</si>
  <si>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</si>
  <si>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</si>
  <si>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</si>
  <si>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</si>
  <si>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</si>
  <si>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</si>
  <si>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</si>
  <si>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</si>
  <si>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</si>
  <si>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</si>
  <si>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</si>
  <si>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</si>
  <si>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</si>
  <si>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</si>
  <si>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</si>
  <si>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</si>
  <si>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</si>
  <si>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</si>
  <si>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</si>
  <si>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</si>
  <si>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</si>
  <si>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</si>
  <si>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</si>
  <si>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</si>
  <si>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</si>
  <si>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</si>
  <si>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</si>
  <si>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</si>
  <si>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</si>
  <si>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</si>
  <si>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</si>
  <si>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</si>
  <si>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</si>
  <si>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</si>
  <si>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</si>
  <si>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</si>
  <si>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</si>
  <si>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</si>
  <si>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</si>
  <si>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</si>
  <si>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</si>
  <si>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</si>
  <si>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</si>
  <si>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</si>
  <si>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</si>
  <si>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</si>
  <si>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</si>
  <si>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</si>
  <si>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</si>
  <si>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</si>
  <si>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</si>
  <si>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</si>
  <si>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</si>
  <si>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</si>
  <si>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</si>
  <si>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</si>
  <si>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</si>
  <si>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</si>
  <si>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</si>
  <si>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</si>
  <si>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</si>
  <si>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</si>
  <si>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</si>
  <si>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</si>
  <si>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</si>
  <si>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</si>
  <si>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</si>
  <si>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</si>
  <si>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</si>
  <si>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</si>
  <si>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</si>
  <si>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</si>
  <si>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</si>
  <si>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</si>
  <si>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</si>
  <si>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</si>
  <si>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</si>
  <si>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</si>
  <si>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</si>
  <si>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</si>
  <si>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</si>
  <si>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</si>
  <si>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</si>
  <si>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</si>
  <si>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</si>
  <si>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</si>
  <si>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</si>
  <si>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</si>
  <si>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</si>
  <si>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</si>
  <si>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</si>
  <si>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</si>
  <si>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</si>
  <si>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</si>
  <si>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</si>
  <si>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</si>
  <si>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</si>
  <si>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</si>
  <si>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</si>
  <si>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</si>
  <si>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</si>
  <si>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</si>
  <si>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</si>
  <si>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</si>
  <si>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</si>
  <si>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</si>
  <si>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</si>
  <si>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</si>
  <si>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</si>
  <si>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</si>
  <si>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</si>
  <si>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</si>
  <si>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</si>
  <si>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</si>
  <si>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</si>
  <si>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</si>
  <si>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</si>
  <si>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</si>
  <si>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</si>
  <si>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</si>
  <si>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</si>
  <si>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</si>
  <si>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</si>
  <si>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</si>
  <si>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</si>
  <si>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</si>
  <si>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</si>
  <si>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</si>
  <si>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</si>
  <si>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</si>
  <si>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</si>
  <si>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</si>
  <si>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</si>
  <si>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</si>
  <si>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</si>
  <si>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</si>
  <si>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</si>
  <si>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</si>
  <si>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</si>
  <si>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</si>
  <si>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</si>
  <si>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</si>
  <si>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</si>
  <si>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</si>
  <si>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</si>
  <si>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</si>
  <si>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</si>
  <si>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</si>
  <si>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</si>
  <si>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</si>
  <si>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</si>
  <si>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</si>
  <si>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</si>
  <si>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</si>
  <si>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</si>
  <si>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</si>
  <si>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</si>
  <si>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</si>
  <si>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</si>
  <si>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</si>
  <si>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</si>
  <si>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</si>
  <si>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</si>
  <si>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</si>
  <si>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</si>
  <si>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</si>
  <si>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</si>
  <si>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</si>
  <si>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</si>
  <si>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</si>
  <si>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</si>
  <si>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</si>
  <si>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</si>
  <si>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</si>
  <si>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</si>
  <si>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</si>
  <si>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</si>
  <si>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</si>
  <si>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</si>
  <si>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</si>
  <si>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</si>
  <si>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</si>
  <si>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</si>
  <si>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</si>
  <si>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</si>
  <si>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</si>
  <si>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</si>
  <si>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</si>
  <si>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</si>
  <si>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</si>
  <si>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</si>
  <si>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</si>
  <si>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</si>
  <si>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</si>
  <si>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</si>
  <si>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</si>
  <si>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</si>
  <si>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</si>
  <si>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</si>
  <si>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</si>
  <si>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</si>
  <si>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</si>
  <si>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</si>
  <si>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</si>
  <si>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</si>
  <si>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</si>
  <si>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</si>
  <si>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</si>
  <si>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</si>
  <si>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</si>
  <si>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</si>
  <si>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</si>
  <si>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</si>
  <si>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</si>
  <si>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</si>
  <si>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</si>
  <si>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</si>
  <si>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</si>
  <si>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</si>
  <si>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</si>
  <si>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</si>
  <si>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</si>
  <si>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</si>
  <si>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</si>
  <si>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</si>
  <si>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</si>
  <si>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</si>
  <si>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</si>
  <si>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</si>
  <si>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</si>
  <si>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</si>
  <si>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</si>
  <si>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</si>
  <si>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</si>
  <si>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</si>
  <si>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</si>
  <si>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</si>
  <si>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</si>
  <si>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</si>
  <si>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</si>
  <si>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</si>
  <si>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</si>
  <si>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</si>
  <si>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</si>
  <si>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</si>
  <si>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</si>
  <si>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</si>
  <si>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</si>
  <si>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</si>
  <si>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</si>
  <si>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</si>
  <si>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</si>
  <si>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</si>
  <si>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</si>
  <si>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</si>
  <si>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</si>
  <si>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</si>
  <si>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</si>
  <si>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</si>
  <si>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</si>
  <si>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</si>
  <si>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</si>
  <si>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</si>
  <si>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</si>
  <si>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</si>
  <si>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</si>
  <si>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</si>
  <si>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</si>
  <si>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</si>
  <si>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</si>
  <si>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</si>
  <si>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</si>
  <si>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</si>
  <si>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</si>
  <si>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</si>
  <si>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</si>
  <si>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</si>
  <si>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</si>
  <si>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</si>
  <si>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</si>
  <si>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</si>
  <si>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</si>
  <si>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</si>
  <si>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</si>
  <si>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</si>
  <si>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</si>
  <si>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</si>
  <si>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</si>
  <si>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</si>
  <si>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</si>
  <si>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</si>
  <si>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</si>
  <si>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</si>
  <si>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</si>
  <si>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</si>
  <si>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</si>
  <si>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</si>
  <si>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</si>
  <si>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</si>
  <si>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</si>
  <si>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</si>
  <si>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</si>
  <si>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</si>
  <si>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</si>
  <si>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</si>
  <si>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</si>
  <si>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</si>
  <si>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</si>
  <si>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</si>
  <si>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</si>
  <si>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</si>
  <si>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</si>
  <si>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</si>
  <si>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</si>
  <si>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</si>
  <si>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</si>
  <si>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</si>
  <si>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</si>
  <si>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</si>
  <si>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</si>
  <si>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</si>
  <si>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</si>
  <si>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</si>
  <si>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</si>
  <si>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</si>
  <si>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</si>
  <si>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</si>
  <si>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</si>
  <si>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</si>
  <si>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</si>
  <si>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</si>
  <si>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</si>
  <si>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</si>
  <si>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</si>
  <si>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</si>
  <si>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</si>
  <si>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</si>
  <si>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</si>
  <si>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</si>
  <si>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</si>
  <si>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</si>
  <si>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</si>
  <si>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</si>
  <si>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</si>
  <si>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</si>
  <si>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</si>
  <si>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</si>
  <si>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</si>
  <si>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</si>
  <si>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</si>
  <si>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</si>
  <si>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</si>
  <si>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</si>
  <si>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</si>
  <si>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</si>
  <si>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</si>
  <si>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</si>
  <si>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</si>
  <si>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</si>
  <si>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</si>
  <si>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</si>
  <si>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</si>
  <si>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</si>
  <si>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</si>
  <si>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</si>
  <si>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</si>
  <si>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</si>
  <si>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</si>
  <si>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</si>
  <si>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</si>
  <si>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</si>
  <si>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</si>
  <si>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</si>
  <si>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</si>
  <si>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</si>
  <si>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</si>
  <si>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</si>
  <si>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</si>
  <si>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</si>
  <si>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</si>
  <si>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</si>
  <si>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</si>
  <si>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</si>
  <si>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</si>
  <si>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</si>
  <si>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</si>
  <si>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</si>
  <si>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</si>
  <si>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</si>
  <si>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</si>
  <si>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</si>
  <si>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</si>
  <si>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</si>
  <si>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</si>
  <si>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</si>
  <si>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</si>
  <si>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</si>
  <si>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</si>
  <si>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</si>
  <si>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</si>
  <si>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</si>
  <si>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</si>
  <si>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</si>
  <si>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</si>
  <si>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</si>
  <si>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</si>
  <si>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</si>
  <si>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</si>
  <si>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</si>
  <si>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</si>
  <si>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</si>
  <si>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</si>
  <si>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</si>
  <si>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</si>
  <si>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</si>
  <si>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</si>
  <si>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</si>
  <si>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</si>
  <si>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</si>
  <si>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</si>
  <si>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</si>
  <si>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</si>
  <si>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</si>
  <si>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</si>
  <si>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</si>
  <si>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</si>
  <si>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</si>
  <si>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</si>
  <si>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</si>
  <si>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</si>
  <si>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</si>
  <si>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</si>
  <si>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</si>
  <si>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</si>
  <si>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</si>
  <si>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</si>
  <si>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</si>
  <si>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</si>
  <si>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</si>
  <si>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</si>
  <si>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</si>
  <si>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</si>
  <si>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</si>
  <si>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</si>
  <si>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</si>
  <si>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</si>
  <si>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</si>
  <si>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</si>
  <si>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</si>
  <si>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</si>
  <si>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</si>
  <si>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</si>
  <si>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</si>
  <si>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</si>
  <si>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</si>
  <si>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</si>
  <si>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</si>
  <si>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</si>
  <si>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</si>
  <si>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</si>
  <si>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</si>
  <si>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</si>
  <si>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</si>
  <si>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</si>
  <si>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</si>
  <si>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</si>
  <si>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</si>
  <si>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</si>
  <si>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</si>
  <si>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</si>
  <si>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</si>
  <si>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</si>
  <si>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</si>
  <si>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</si>
  <si>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</si>
  <si>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</si>
  <si>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</si>
  <si>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</si>
  <si>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</si>
  <si>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</si>
  <si>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</si>
  <si>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</si>
  <si>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</si>
  <si>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</si>
  <si>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</si>
  <si>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</si>
  <si>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</si>
  <si>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</si>
  <si>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</si>
  <si>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</si>
  <si>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</si>
  <si>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</si>
  <si>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</si>
  <si>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</si>
  <si>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</si>
  <si>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</si>
  <si>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</si>
  <si>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</si>
  <si>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</si>
  <si>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</si>
  <si>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</si>
  <si>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</si>
  <si>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</si>
  <si>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</si>
  <si>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</si>
  <si>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</si>
  <si>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</si>
  <si>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</si>
  <si>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</si>
  <si>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</si>
  <si>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</si>
  <si>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</si>
  <si>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</si>
  <si>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</si>
  <si>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</si>
  <si>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</si>
  <si>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</si>
  <si>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</si>
  <si>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</si>
  <si>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</si>
  <si>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</si>
  <si>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</si>
  <si>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</si>
  <si>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</si>
  <si>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</si>
  <si>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</si>
  <si>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</si>
  <si>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</si>
  <si>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</si>
  <si>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</si>
  <si>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</si>
  <si>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</si>
  <si>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</si>
  <si>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</si>
  <si>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</si>
  <si>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</si>
  <si>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</si>
  <si>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</si>
  <si>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</si>
  <si>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</si>
  <si>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</si>
  <si>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</si>
  <si>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</si>
  <si>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</si>
  <si>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</si>
  <si>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</si>
  <si>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</si>
  <si>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</si>
  <si>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</si>
  <si>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</si>
  <si>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</si>
  <si>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</si>
  <si>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</si>
  <si>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</si>
  <si>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</si>
  <si>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</si>
  <si>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</si>
  <si>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</si>
  <si>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</si>
  <si>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</si>
  <si>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</si>
  <si>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</si>
  <si>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</si>
  <si>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</si>
  <si>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</si>
  <si>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</si>
  <si>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</si>
  <si>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</si>
  <si>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</si>
  <si>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</si>
  <si>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</si>
  <si>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</si>
  <si>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</si>
  <si>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</si>
  <si>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</si>
  <si>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</si>
  <si>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</si>
  <si>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</si>
  <si>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</si>
  <si>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</si>
  <si>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</si>
  <si>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</si>
  <si>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</si>
  <si>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</si>
  <si>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</si>
  <si>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</si>
  <si>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</si>
  <si>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</si>
  <si>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</si>
  <si>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</si>
  <si>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</si>
  <si>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</si>
  <si>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</si>
  <si>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</si>
  <si>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</si>
  <si>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</si>
  <si>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</si>
  <si>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</si>
  <si>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</si>
  <si>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</si>
  <si>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</si>
  <si>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</si>
  <si>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</si>
  <si>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</si>
  <si>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</si>
  <si>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</si>
  <si>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</si>
  <si>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</si>
  <si>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</si>
  <si>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</si>
  <si>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</si>
  <si>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</si>
  <si>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</si>
  <si>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</si>
  <si>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</si>
  <si>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</si>
  <si>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</si>
  <si>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</si>
  <si>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</si>
  <si>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</si>
  <si>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</si>
  <si>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</si>
  <si>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</si>
  <si>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</si>
  <si>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</si>
  <si>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</si>
  <si>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</si>
  <si>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</si>
  <si>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</si>
  <si>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</si>
  <si>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</si>
  <si>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</si>
  <si>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</si>
  <si>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</si>
  <si>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</si>
  <si>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</si>
  <si>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</si>
  <si>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</si>
  <si>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</si>
  <si>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</si>
  <si>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</si>
  <si>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</si>
  <si>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</si>
  <si>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</si>
  <si>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</si>
  <si>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</si>
  <si>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</si>
  <si>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</si>
  <si>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</si>
  <si>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</si>
  <si>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</si>
  <si>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</si>
  <si>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</si>
  <si>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</si>
  <si>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</si>
  <si>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</si>
  <si>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</si>
  <si>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</si>
  <si>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</si>
  <si>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</si>
  <si>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</si>
  <si>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</si>
  <si>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</si>
  <si>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</si>
  <si>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</si>
  <si>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</si>
  <si>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</si>
  <si>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</si>
  <si>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</si>
  <si>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</si>
  <si>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</si>
  <si>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</si>
  <si>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</si>
  <si>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</si>
  <si>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</si>
  <si>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</si>
  <si>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</si>
  <si>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</si>
  <si>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</si>
  <si>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</si>
  <si>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</si>
  <si>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</si>
  <si>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</si>
  <si>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</si>
  <si>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</si>
  <si>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</si>
  <si>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</si>
  <si>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</si>
  <si>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</si>
  <si>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</si>
  <si>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</si>
  <si>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</si>
  <si>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</si>
  <si>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</si>
  <si>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</si>
  <si>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</si>
  <si>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</si>
  <si>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</si>
  <si>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</si>
  <si>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</si>
  <si>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</si>
  <si>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</si>
  <si>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</si>
  <si>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</si>
  <si>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</si>
  <si>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</si>
  <si>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</si>
  <si>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</si>
  <si>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</si>
  <si>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</si>
  <si>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</si>
  <si>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</si>
  <si>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</si>
  <si>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</si>
  <si>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</si>
  <si>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</si>
  <si>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</si>
  <si>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</si>
  <si>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</si>
  <si>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</si>
  <si>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</si>
  <si>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</si>
  <si>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</si>
  <si>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</si>
  <si>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</si>
  <si>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</si>
  <si>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</si>
  <si>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</si>
  <si>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</si>
  <si>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</si>
  <si>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</si>
  <si>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</si>
  <si>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</si>
  <si>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</si>
  <si>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</si>
  <si>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</si>
  <si>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</si>
  <si>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</si>
  <si>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</si>
  <si>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</si>
  <si>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</si>
  <si>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</si>
  <si>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</si>
  <si>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</si>
  <si>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</si>
  <si>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</si>
  <si>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</si>
  <si>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</si>
  <si>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</si>
  <si>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</si>
  <si>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</si>
  <si>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</si>
  <si>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</si>
  <si>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</si>
  <si>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</si>
  <si>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</si>
  <si>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</si>
  <si>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</si>
  <si>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</si>
  <si>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</si>
  <si>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</si>
  <si>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</si>
  <si>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</si>
  <si>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</si>
  <si>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</si>
  <si>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</si>
  <si>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</si>
  <si>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</si>
  <si>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</si>
  <si>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</si>
  <si>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</si>
  <si>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</si>
  <si>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</si>
  <si>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</si>
  <si>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</si>
  <si>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</si>
  <si>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</si>
  <si>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</si>
  <si>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</si>
  <si>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</si>
  <si>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</si>
  <si>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</si>
  <si>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</si>
  <si>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</si>
  <si>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</si>
  <si>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</si>
  <si>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</si>
  <si>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</si>
  <si>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</si>
  <si>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</si>
  <si>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</si>
  <si>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</si>
  <si>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</si>
  <si>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</si>
  <si>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</si>
  <si>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</si>
  <si>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</si>
  <si>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</si>
  <si>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</si>
  <si>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</si>
  <si>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</si>
  <si>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</si>
  <si>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</si>
  <si>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</si>
  <si>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</si>
  <si>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</si>
  <si>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</si>
  <si>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</si>
  <si>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</si>
  <si>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</si>
  <si>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</si>
  <si>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</si>
  <si>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</si>
  <si>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</si>
  <si>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</si>
  <si>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</si>
  <si>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</si>
  <si>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</si>
  <si>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</si>
  <si>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</si>
  <si>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</si>
  <si>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</si>
  <si>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</si>
  <si>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</si>
  <si>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</si>
  <si>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</si>
  <si>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</si>
  <si>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</si>
  <si>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</si>
  <si>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</si>
  <si>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</si>
  <si>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</si>
  <si>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</si>
  <si>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</si>
  <si>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</si>
  <si>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</si>
  <si>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</si>
  <si>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</si>
  <si>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</si>
  <si>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</si>
  <si>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</si>
  <si>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</si>
  <si>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</si>
  <si>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</si>
  <si>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</si>
  <si>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</si>
  <si>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</si>
  <si>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</si>
  <si>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</si>
  <si>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</si>
  <si>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</si>
  <si>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</si>
  <si>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</si>
  <si>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</si>
  <si>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</si>
  <si>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</si>
  <si>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</si>
  <si>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</si>
  <si>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</si>
  <si>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</si>
  <si>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</si>
  <si>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</si>
  <si>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</si>
  <si>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</si>
  <si>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</si>
  <si>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</si>
  <si>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</si>
  <si>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</si>
  <si>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</si>
  <si>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</si>
  <si>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</si>
  <si>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</si>
  <si>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</si>
  <si>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</si>
  <si>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</si>
  <si>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</si>
  <si>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</si>
  <si>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</si>
  <si>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</si>
  <si>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</si>
  <si>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</si>
  <si>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</si>
  <si>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</si>
  <si>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</si>
  <si>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</si>
  <si>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</si>
  <si>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</si>
  <si>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</si>
  <si>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</si>
  <si>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</si>
  <si>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</si>
  <si>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</si>
  <si>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</si>
  <si>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</si>
  <si>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</si>
  <si>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</si>
  <si>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</si>
  <si>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</si>
  <si>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</si>
  <si>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</si>
  <si>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</si>
  <si>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</si>
  <si>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</si>
  <si>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</si>
  <si>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</si>
  <si>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</si>
  <si>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</si>
  <si>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</si>
  <si>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</si>
  <si>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</si>
  <si>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</si>
  <si>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</si>
  <si>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</si>
  <si>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</si>
  <si>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</si>
  <si>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</si>
  <si>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</si>
  <si>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</si>
  <si>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</si>
  <si>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</si>
  <si>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</si>
  <si>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</si>
  <si>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</si>
  <si>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</si>
  <si>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</si>
  <si>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</si>
  <si>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</si>
  <si>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</si>
  <si>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</si>
  <si>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</si>
  <si>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</si>
  <si>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</si>
  <si>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</si>
  <si>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</si>
  <si>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</si>
  <si>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</si>
  <si>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</si>
  <si>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</si>
  <si>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</si>
  <si>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</si>
  <si>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</si>
  <si>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</si>
  <si>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</si>
  <si>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</si>
  <si>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</si>
  <si>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</si>
  <si>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</si>
  <si>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</si>
  <si>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</si>
  <si>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</si>
  <si>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</si>
  <si>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</si>
  <si>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</si>
  <si>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</si>
  <si>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</si>
  <si>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</si>
  <si>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</si>
  <si>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</si>
  <si>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</si>
  <si>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</si>
  <si>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</si>
  <si>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</si>
  <si>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</si>
  <si>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</si>
  <si>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</si>
  <si>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</si>
  <si>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</si>
  <si>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</si>
  <si>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</si>
  <si>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</si>
  <si>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</si>
  <si>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</si>
  <si>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</si>
  <si>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</si>
  <si>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</si>
  <si>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</si>
  <si>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</si>
  <si>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</si>
  <si>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</si>
  <si>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</si>
  <si>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</si>
  <si>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</si>
  <si>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</si>
  <si>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</si>
  <si>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</si>
  <si>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</si>
  <si>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</si>
  <si>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</si>
  <si>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</si>
  <si>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</si>
  <si>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</si>
  <si>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</si>
  <si>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</si>
  <si>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</si>
  <si>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</si>
  <si>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</si>
  <si>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</si>
  <si>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</si>
  <si>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</si>
  <si>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</si>
  <si>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</si>
  <si>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</si>
  <si>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</si>
  <si>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</si>
  <si>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</si>
  <si>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</si>
  <si>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</si>
  <si>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</si>
  <si>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</si>
  <si>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</si>
  <si>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</si>
  <si>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</si>
  <si>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</si>
  <si>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</si>
  <si>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</si>
  <si>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</si>
  <si>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</si>
  <si>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</si>
  <si>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</si>
  <si>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</si>
  <si>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</si>
  <si>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</si>
  <si>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</si>
  <si>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</si>
  <si>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</si>
  <si>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</si>
  <si>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</si>
  <si>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</si>
  <si>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</si>
  <si>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</si>
  <si>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</si>
  <si>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</si>
  <si>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</si>
  <si>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</si>
  <si>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</si>
  <si>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</si>
  <si>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</si>
  <si>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</si>
  <si>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</si>
  <si>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</si>
  <si>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</si>
  <si>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</si>
  <si>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</si>
  <si>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</si>
  <si>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</si>
  <si>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</si>
  <si>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</si>
  <si>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</si>
  <si>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</si>
  <si>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</si>
  <si>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</si>
  <si>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</si>
  <si>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</si>
  <si>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</si>
  <si>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</si>
  <si>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</si>
  <si>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</si>
  <si>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</si>
  <si>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</si>
  <si>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</si>
  <si>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</si>
  <si>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</si>
  <si>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</si>
  <si>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</si>
  <si>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</si>
  <si>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</si>
  <si>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</si>
  <si>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</si>
  <si>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</si>
  <si>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</si>
  <si>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</si>
  <si>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</si>
  <si>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</si>
  <si>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</si>
  <si>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</si>
  <si>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</si>
  <si>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</si>
  <si>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</si>
  <si>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</si>
  <si>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</si>
  <si>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</si>
  <si>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</si>
  <si>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</si>
  <si>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</si>
  <si>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</si>
  <si>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</si>
  <si>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</si>
  <si>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</si>
  <si>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</si>
  <si>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</si>
  <si>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</si>
  <si>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</si>
  <si>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</si>
  <si>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</si>
  <si>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</si>
  <si>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</si>
  <si>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</si>
  <si>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</si>
  <si>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</si>
  <si>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</si>
  <si>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</si>
  <si>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</si>
  <si>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</si>
  <si>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</si>
  <si>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</si>
  <si>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</si>
  <si>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</si>
  <si>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</si>
  <si>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</si>
  <si>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</si>
  <si>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</si>
  <si>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</si>
  <si>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</si>
  <si>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</si>
  <si>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</si>
  <si>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</si>
  <si>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</si>
  <si>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</si>
  <si>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</si>
  <si>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</si>
  <si>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</si>
  <si>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</si>
  <si>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</si>
  <si>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</si>
  <si>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</si>
  <si>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</si>
  <si>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</si>
  <si>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</si>
  <si>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</si>
  <si>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</si>
  <si>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</si>
  <si>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</si>
  <si>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</si>
  <si>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</si>
  <si>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</si>
  <si>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</si>
  <si>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</si>
  <si>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</si>
  <si>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</si>
  <si>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</si>
  <si>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</si>
  <si>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</si>
  <si>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</si>
  <si>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</si>
  <si>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</si>
  <si>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</si>
  <si>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</si>
  <si>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</si>
  <si>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</si>
  <si>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</si>
  <si>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</si>
  <si>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</si>
  <si>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</si>
  <si>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</si>
  <si>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</si>
  <si>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</si>
  <si>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</si>
  <si>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</si>
  <si>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</si>
  <si>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</si>
  <si>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</si>
  <si>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</si>
  <si>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</si>
  <si>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</si>
  <si>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</si>
  <si>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</si>
  <si>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</si>
  <si>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</si>
  <si>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</si>
  <si>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</si>
  <si>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</si>
  <si>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</si>
  <si>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</si>
  <si>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</si>
  <si>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</si>
  <si>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</si>
  <si>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</si>
  <si>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</si>
  <si>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</si>
  <si>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</si>
  <si>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</si>
  <si>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</si>
  <si>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</si>
  <si>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</si>
  <si>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</si>
  <si>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</si>
  <si>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</si>
  <si>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</si>
  <si>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</si>
  <si>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</si>
  <si>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</si>
  <si>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</si>
  <si>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</si>
  <si>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</si>
  <si>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</si>
  <si>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</si>
  <si>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</si>
  <si>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</si>
  <si>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</si>
  <si>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</si>
  <si>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</si>
  <si>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</si>
  <si>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</si>
  <si>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</si>
  <si>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</si>
  <si>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</si>
  <si>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</si>
  <si>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</si>
  <si>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</si>
  <si>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</si>
  <si>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</si>
  <si>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</si>
  <si>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</si>
  <si>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</si>
  <si>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</si>
  <si>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</si>
  <si>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</si>
  <si>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</si>
  <si>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</si>
  <si>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</si>
  <si>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</si>
  <si>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</si>
  <si>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</si>
  <si>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</si>
  <si>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</si>
  <si>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</si>
  <si>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</si>
  <si>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</si>
  <si>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</si>
  <si>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</si>
  <si>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</si>
  <si>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</si>
  <si>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</si>
  <si>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</si>
  <si>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</si>
  <si>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</si>
  <si>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</si>
  <si>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</si>
  <si>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</si>
  <si>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</si>
  <si>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</si>
  <si>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</si>
  <si>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</si>
  <si>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</si>
  <si>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</si>
  <si>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</si>
  <si>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</si>
  <si>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</si>
  <si>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</si>
  <si>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</si>
  <si>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</si>
  <si>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</si>
  <si>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</si>
  <si>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</si>
  <si>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</si>
  <si>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</si>
  <si>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</si>
  <si>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</si>
  <si>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</si>
  <si>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</si>
  <si>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</si>
  <si>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</si>
  <si>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</si>
  <si>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</si>
  <si>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</si>
  <si>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</si>
  <si>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</si>
  <si>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</si>
  <si>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</si>
  <si>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</si>
  <si>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</si>
  <si>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</si>
  <si>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</si>
  <si>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</si>
  <si>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</si>
  <si>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</si>
  <si>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</si>
  <si>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</si>
  <si>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</si>
  <si>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</si>
  <si>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</si>
  <si>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</si>
  <si>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</si>
  <si>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</si>
  <si>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</si>
  <si>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</si>
  <si>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</si>
  <si>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</si>
  <si>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</si>
  <si>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</si>
  <si>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</si>
  <si>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</si>
  <si>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</si>
  <si>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</si>
  <si>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</si>
  <si>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</si>
  <si>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</si>
  <si>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</si>
  <si>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</si>
  <si>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</si>
  <si>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</si>
  <si>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</si>
  <si>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</si>
  <si>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</si>
  <si>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</si>
  <si>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</si>
  <si>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</si>
  <si>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</si>
  <si>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</si>
  <si>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</si>
  <si>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</si>
  <si>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</si>
  <si>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</si>
  <si>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</si>
  <si>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</si>
  <si>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</si>
  <si>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</si>
  <si>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</si>
  <si>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</si>
  <si>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</si>
  <si>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</si>
  <si>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</si>
  <si>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</si>
  <si>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</si>
  <si>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</si>
  <si>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</si>
  <si>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</si>
  <si>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</si>
  <si>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</si>
  <si>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</si>
  <si>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</si>
  <si>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</si>
  <si>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</si>
  <si>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</si>
  <si>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</si>
  <si>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</si>
  <si>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</si>
  <si>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</si>
  <si>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</si>
  <si>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</si>
  <si>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</si>
  <si>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</si>
  <si>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</si>
  <si>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</si>
  <si>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</si>
  <si>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</si>
  <si>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</si>
  <si>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</si>
  <si>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</si>
  <si>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</si>
  <si>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</si>
  <si>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</si>
  <si>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</si>
  <si>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</si>
  <si>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</si>
  <si>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</si>
  <si>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</si>
  <si>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</si>
  <si>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</si>
  <si>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</si>
  <si>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</si>
  <si>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</si>
  <si>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</si>
  <si>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</si>
  <si>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</si>
  <si>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</si>
  <si>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</si>
  <si>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</si>
  <si>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</si>
  <si>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</si>
  <si>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</si>
  <si>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</si>
  <si>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</si>
  <si>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</si>
  <si>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</si>
  <si>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</si>
  <si>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</si>
  <si>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</si>
  <si>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</si>
  <si>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</si>
  <si>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</si>
  <si>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</si>
  <si>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</si>
  <si>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</si>
  <si>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</si>
  <si>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</si>
  <si>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</si>
  <si>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</si>
  <si>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</si>
  <si>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</si>
  <si>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</si>
  <si>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</si>
  <si>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</si>
  <si>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</si>
  <si>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</si>
  <si>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</si>
  <si>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</si>
  <si>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</si>
  <si>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</si>
  <si>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</si>
  <si>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</si>
  <si>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</si>
  <si>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</si>
  <si>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</si>
  <si>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</si>
  <si>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</si>
  <si>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</si>
  <si>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</si>
  <si>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</si>
  <si>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</si>
  <si>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</si>
  <si>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</si>
  <si>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</si>
  <si>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</si>
  <si>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</si>
  <si>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</si>
  <si>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</si>
  <si>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</si>
  <si>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</si>
  <si>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</si>
  <si>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</si>
  <si>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</si>
  <si>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</si>
  <si>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</si>
  <si>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</si>
  <si>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</si>
  <si>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</si>
  <si>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</si>
  <si>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</si>
  <si>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</si>
  <si>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</si>
  <si>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</si>
  <si>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</si>
  <si>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</si>
  <si>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</si>
  <si>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</si>
  <si>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</si>
  <si>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</si>
  <si>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</si>
  <si>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</si>
  <si>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</si>
  <si>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</si>
  <si>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</si>
  <si>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</si>
  <si>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</si>
  <si>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</si>
  <si>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</si>
  <si>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</si>
  <si>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</si>
  <si>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</si>
  <si>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</si>
  <si>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</si>
  <si>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</si>
  <si>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</si>
  <si>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</si>
  <si>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</si>
  <si>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</si>
  <si>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</si>
  <si>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</si>
  <si>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</si>
  <si>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</si>
  <si>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</si>
  <si>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</si>
  <si>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</si>
  <si>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</si>
  <si>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</si>
  <si>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</si>
  <si>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</si>
  <si>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</si>
  <si>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</si>
  <si>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</si>
  <si>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</si>
  <si>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</si>
  <si>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</si>
  <si>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</si>
  <si>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</si>
  <si>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</si>
  <si>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</si>
  <si>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</si>
  <si>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</si>
  <si>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</si>
  <si>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</si>
  <si>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</si>
  <si>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</si>
  <si>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</si>
  <si>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</si>
  <si>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</si>
  <si>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</si>
  <si>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</si>
  <si>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</si>
  <si>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</si>
  <si>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</si>
  <si>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</si>
  <si>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</si>
  <si>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</si>
  <si>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</si>
  <si>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</si>
  <si>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</si>
  <si>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</si>
  <si>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</si>
  <si>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</si>
  <si>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</si>
  <si>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</si>
  <si>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</si>
  <si>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</si>
  <si>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</si>
  <si>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</si>
  <si>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</si>
  <si>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</si>
  <si>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</si>
  <si>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</si>
  <si>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</si>
  <si>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</si>
  <si>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</si>
  <si>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</si>
  <si>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</si>
  <si>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</si>
  <si>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</si>
  <si>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</si>
  <si>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</si>
  <si>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</si>
  <si>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</si>
  <si>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</si>
  <si>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</si>
  <si>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</si>
  <si>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</si>
  <si>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</si>
  <si>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</si>
  <si>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</si>
  <si>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</si>
  <si>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</si>
  <si>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</si>
  <si>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</si>
  <si>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</si>
  <si>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</si>
  <si>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</si>
  <si>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</si>
  <si>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</si>
  <si>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</si>
  <si>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</si>
  <si>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</si>
  <si>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</si>
  <si>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</si>
  <si>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</si>
  <si>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</si>
  <si>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</si>
  <si>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</si>
  <si>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</si>
  <si>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</si>
  <si>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</si>
  <si>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</si>
  <si>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</si>
  <si>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</si>
  <si>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</si>
  <si>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</si>
  <si>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</si>
  <si>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</si>
  <si>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</si>
  <si>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</si>
  <si>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</si>
  <si>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</si>
  <si>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</si>
  <si>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</si>
  <si>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</si>
  <si>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</si>
  <si>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</si>
  <si>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</si>
  <si>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</si>
  <si>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</si>
  <si>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</si>
  <si>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</si>
  <si>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</si>
  <si>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</si>
  <si>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</si>
  <si>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</si>
  <si>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</si>
  <si>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</si>
  <si>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</si>
  <si>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</si>
  <si>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</si>
  <si>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</si>
  <si>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</si>
  <si>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</si>
  <si>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</si>
  <si>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</si>
  <si>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</si>
  <si>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</si>
  <si>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</si>
  <si>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</si>
  <si>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</si>
  <si>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</si>
  <si>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</si>
  <si>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</si>
  <si>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</si>
  <si>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</si>
  <si>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</si>
  <si>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</si>
  <si>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</si>
  <si>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</si>
  <si>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</si>
  <si>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</si>
  <si>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</si>
  <si>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</si>
  <si>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</si>
  <si>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</si>
  <si>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</si>
  <si>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</si>
  <si>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</si>
  <si>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</si>
  <si>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</si>
  <si>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</si>
  <si>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</si>
  <si>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</si>
  <si>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</si>
  <si>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</si>
  <si>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</si>
  <si>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</si>
  <si>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</si>
  <si>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</si>
  <si>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</si>
  <si>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</si>
  <si>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</si>
  <si>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</si>
  <si>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</si>
  <si>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</si>
  <si>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</si>
  <si>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</si>
  <si>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</si>
  <si>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</si>
  <si>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</si>
  <si>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</si>
  <si>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</si>
  <si>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</si>
  <si>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</si>
  <si>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</si>
  <si>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</si>
  <si>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</si>
  <si>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</si>
  <si>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</si>
  <si>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</si>
  <si>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</si>
  <si>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</si>
  <si>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</si>
  <si>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</si>
  <si>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</si>
  <si>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</si>
  <si>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</si>
  <si>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</si>
  <si>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</si>
  <si>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</si>
  <si>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</si>
  <si>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</si>
  <si>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</si>
  <si>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</si>
  <si>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</si>
  <si>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</si>
  <si>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</si>
  <si>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</si>
  <si>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</si>
  <si>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</si>
  <si>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</si>
  <si>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</si>
  <si>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</si>
  <si>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</si>
  <si>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</si>
  <si>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</si>
  <si>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</si>
  <si>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</si>
  <si>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</si>
  <si>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</si>
  <si>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</si>
  <si>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</si>
  <si>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</si>
  <si>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</si>
  <si>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</si>
  <si>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</si>
  <si>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</si>
  <si>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</si>
  <si>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</si>
  <si>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</si>
  <si>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</si>
  <si>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</si>
  <si>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</si>
  <si>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</si>
  <si>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</si>
  <si>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</si>
  <si>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</si>
  <si>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</si>
  <si>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</si>
  <si>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</si>
  <si>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</si>
  <si>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</si>
  <si>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</si>
  <si>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</si>
  <si>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</si>
  <si>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</si>
  <si>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</si>
  <si>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</si>
  <si>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</si>
  <si>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</si>
  <si>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</si>
  <si>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</si>
  <si>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</si>
  <si>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</si>
  <si>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</si>
  <si>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</si>
  <si>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</si>
  <si>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</si>
  <si>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</si>
  <si>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</si>
  <si>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</si>
  <si>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</si>
  <si>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</si>
  <si>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</si>
  <si>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</si>
  <si>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</si>
  <si>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</si>
  <si>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</si>
  <si>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</si>
  <si>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</si>
  <si>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</si>
  <si>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</si>
  <si>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</si>
  <si>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</si>
  <si>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</si>
  <si>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</si>
  <si>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</si>
  <si>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</si>
  <si>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</si>
  <si>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</si>
  <si>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</si>
  <si>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</si>
  <si>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</si>
  <si>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</si>
  <si>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</si>
  <si>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</si>
  <si>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</si>
  <si>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</si>
  <si>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</si>
  <si>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</si>
  <si>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</si>
  <si>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</si>
  <si>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</si>
  <si>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</si>
  <si>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</si>
  <si>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</si>
  <si>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</si>
  <si>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</si>
  <si>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</si>
  <si>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</si>
  <si>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</si>
  <si>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</si>
  <si>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</si>
  <si>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</si>
  <si>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</si>
  <si>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</si>
  <si>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</si>
  <si>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</si>
  <si>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</si>
  <si>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</si>
  <si>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</si>
  <si>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</si>
  <si>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</si>
  <si>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</si>
  <si>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</si>
  <si>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</si>
  <si>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</si>
  <si>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</si>
  <si>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</si>
  <si>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</si>
  <si>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</si>
  <si>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</si>
  <si>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</si>
  <si>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</si>
  <si>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</si>
  <si>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</si>
  <si>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</si>
  <si>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</si>
  <si>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</si>
  <si>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</si>
  <si>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</si>
  <si>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</si>
  <si>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</si>
  <si>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</si>
  <si>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</si>
  <si>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</si>
  <si>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</si>
  <si>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</si>
  <si>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</si>
  <si>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</si>
  <si>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</si>
  <si>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</si>
  <si>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</si>
  <si>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</si>
  <si>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</si>
  <si>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</si>
  <si>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</si>
  <si>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</si>
  <si>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</si>
  <si>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</si>
  <si>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</si>
  <si>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</si>
  <si>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</si>
  <si>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</si>
  <si>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</si>
  <si>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</si>
  <si>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</si>
  <si>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</si>
  <si>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</si>
  <si>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</si>
  <si>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</si>
  <si>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</si>
  <si>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</si>
  <si>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</si>
  <si>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</si>
  <si>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</si>
  <si>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</si>
  <si>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</si>
  <si>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</si>
  <si>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</si>
  <si>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</si>
  <si>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</si>
  <si>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</si>
  <si>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</si>
  <si>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</si>
  <si>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</si>
  <si>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</si>
  <si>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</si>
  <si>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</si>
  <si>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</si>
  <si>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</si>
  <si>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</si>
  <si>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</si>
  <si>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</si>
  <si>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</si>
  <si>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</si>
  <si>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</si>
  <si>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</si>
  <si>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</si>
  <si>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</si>
  <si>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</si>
  <si>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</si>
  <si>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</si>
  <si>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</si>
  <si>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</si>
  <si>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</si>
  <si>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</si>
  <si>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</si>
  <si>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</si>
  <si>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</si>
  <si>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</si>
  <si>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</si>
  <si>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</si>
  <si>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</si>
  <si>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</si>
  <si>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</si>
  <si>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</si>
  <si>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</si>
  <si>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</si>
  <si>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</si>
  <si>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</si>
  <si>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</si>
  <si>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</si>
  <si>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</si>
  <si>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</si>
  <si>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</si>
  <si>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</si>
  <si>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</si>
  <si>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</si>
  <si>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</si>
  <si>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</si>
  <si>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</si>
  <si>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</si>
  <si>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</si>
  <si>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</si>
  <si>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</si>
  <si>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</si>
  <si>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</si>
  <si>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</si>
  <si>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</si>
  <si>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</si>
  <si>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</si>
  <si>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</si>
  <si>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</si>
  <si>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</si>
  <si>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</si>
  <si>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</si>
  <si>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</si>
  <si>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</si>
  <si>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</si>
  <si>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</si>
  <si>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</si>
  <si>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</si>
  <si>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</si>
  <si>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</si>
  <si>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</si>
  <si>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</si>
  <si>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</si>
  <si>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</si>
  <si>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</si>
  <si>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</si>
  <si>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</si>
  <si>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</si>
  <si>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</si>
  <si>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</si>
  <si>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</si>
  <si>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</si>
  <si>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</si>
  <si>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</si>
  <si>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</si>
  <si>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</si>
  <si>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</si>
  <si>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</si>
  <si>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</si>
  <si>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</si>
  <si>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</si>
  <si>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</si>
  <si>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</si>
  <si>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</si>
  <si>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</si>
  <si>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</si>
  <si>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</si>
  <si>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</si>
  <si>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</si>
  <si>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</si>
  <si>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</si>
  <si>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</si>
  <si>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</si>
  <si>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</si>
  <si>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</si>
  <si>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</si>
  <si>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</si>
  <si>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</si>
  <si>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</si>
  <si>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</si>
  <si>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</si>
  <si>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</si>
  <si>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</si>
  <si>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</si>
  <si>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</si>
  <si>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</si>
  <si>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</si>
  <si>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</si>
  <si>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</si>
  <si>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</si>
  <si>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</si>
  <si>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</si>
  <si>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</si>
  <si>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</si>
  <si>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</si>
  <si>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</si>
  <si>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</si>
  <si>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</si>
  <si>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</si>
  <si>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</si>
  <si>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</si>
  <si>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</si>
  <si>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</si>
  <si>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</si>
  <si>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</si>
  <si>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</si>
  <si>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</si>
  <si>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</si>
  <si>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</si>
  <si>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</si>
  <si>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</si>
  <si>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</si>
  <si>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</si>
  <si>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</si>
  <si>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</si>
  <si>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</si>
  <si>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</si>
  <si>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</si>
  <si>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</si>
  <si>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</si>
  <si>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</si>
  <si>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</si>
  <si>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</si>
  <si>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</si>
  <si>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</si>
  <si>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</si>
  <si>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</si>
  <si>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</si>
  <si>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</si>
  <si>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</si>
  <si>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</si>
  <si>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</si>
  <si>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</si>
  <si>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</si>
  <si>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</si>
  <si>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</si>
  <si>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</si>
  <si>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</si>
  <si>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</si>
  <si>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</si>
  <si>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</si>
  <si>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</si>
  <si>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</si>
  <si>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</si>
  <si>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</si>
  <si>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</si>
  <si>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</si>
  <si>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</si>
  <si>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</si>
  <si>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</si>
  <si>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</si>
  <si>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</si>
  <si>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</si>
  <si>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</si>
  <si>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</si>
  <si>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</si>
  <si>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</si>
  <si>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</si>
  <si>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</si>
  <si>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</si>
  <si>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</si>
  <si>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</si>
  <si>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</si>
  <si>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</si>
  <si>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</si>
  <si>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</si>
  <si>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</si>
  <si>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</si>
  <si>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</si>
  <si>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</si>
  <si>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</si>
  <si>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</si>
  <si>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</si>
  <si>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</si>
  <si>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</si>
  <si>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</si>
  <si>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</si>
  <si>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</si>
  <si>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</si>
  <si>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</si>
  <si>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</si>
  <si>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</si>
  <si>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</si>
  <si>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</si>
  <si>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</si>
  <si>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</si>
  <si>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</si>
  <si>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</si>
  <si>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</si>
  <si>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</si>
  <si>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</si>
  <si>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</si>
  <si>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</si>
  <si>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</si>
  <si>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</si>
  <si>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</si>
  <si>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</si>
  <si>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</si>
  <si>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</si>
  <si>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</si>
  <si>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</si>
  <si>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</si>
  <si>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</si>
  <si>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</si>
  <si>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</si>
  <si>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</si>
  <si>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</si>
  <si>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</si>
  <si>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</si>
  <si>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</si>
  <si>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</si>
  <si>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</si>
  <si>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</si>
  <si>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</si>
  <si>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</si>
  <si>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</si>
  <si>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</si>
  <si>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</si>
  <si>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</si>
  <si>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</si>
  <si>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</si>
  <si>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</si>
  <si>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</si>
  <si>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</si>
  <si>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</si>
  <si>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</si>
  <si>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</si>
  <si>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</si>
  <si>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</si>
  <si>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</si>
  <si>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</si>
  <si>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</si>
  <si>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</si>
  <si>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</si>
  <si>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</si>
  <si>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</si>
  <si>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</si>
  <si>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</si>
  <si>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</si>
  <si>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</si>
  <si>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</si>
  <si>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</si>
  <si>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</si>
  <si>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</si>
  <si>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</si>
  <si>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</si>
  <si>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</si>
  <si>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</si>
  <si>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</si>
  <si>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</si>
  <si>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</si>
  <si>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</si>
  <si>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</si>
  <si>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</si>
  <si>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</si>
  <si>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</si>
  <si>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</si>
  <si>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</si>
  <si>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</si>
  <si>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</si>
  <si>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</si>
  <si>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</si>
  <si>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</si>
  <si>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</si>
  <si>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</si>
  <si>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</si>
  <si>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</si>
  <si>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</si>
  <si>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</si>
  <si>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</si>
  <si>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</si>
  <si>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</si>
  <si>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</si>
  <si>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</si>
  <si>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</si>
  <si>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</si>
  <si>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</si>
  <si>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</si>
  <si>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</si>
  <si>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</si>
  <si>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</si>
  <si>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</si>
  <si>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</si>
  <si>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</si>
  <si>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</si>
  <si>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</si>
  <si>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</si>
  <si>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</si>
  <si>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</si>
  <si>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</si>
  <si>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</si>
  <si>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</si>
  <si>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</si>
  <si>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</si>
  <si>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</si>
  <si>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</si>
  <si>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</si>
  <si>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</si>
  <si>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</si>
  <si>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</si>
  <si>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</si>
  <si>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</si>
  <si>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</si>
  <si>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</si>
  <si>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</si>
  <si>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</si>
  <si>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</si>
  <si>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</si>
  <si>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</si>
  <si>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</si>
  <si>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</si>
  <si>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</si>
  <si>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</si>
  <si>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</si>
  <si>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</si>
  <si>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</si>
  <si>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</si>
  <si>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</si>
  <si>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</si>
  <si>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</si>
  <si>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</si>
  <si>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</si>
  <si>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</si>
  <si>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</si>
  <si>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</si>
  <si>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</si>
  <si>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</si>
  <si>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</si>
  <si>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</si>
  <si>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</si>
  <si>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</si>
  <si>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</si>
  <si>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</si>
  <si>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</si>
  <si>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</si>
  <si>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</si>
  <si>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</si>
  <si>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</si>
  <si>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</si>
  <si>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</si>
  <si>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</si>
  <si>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</si>
  <si>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</si>
  <si>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</si>
  <si>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</si>
  <si>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</si>
  <si>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</si>
  <si>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</si>
  <si>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</si>
  <si>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</si>
  <si>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</si>
  <si>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</si>
  <si>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</si>
  <si>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</si>
  <si>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</si>
  <si>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</si>
  <si>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</si>
  <si>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</si>
  <si>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</si>
  <si>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</si>
  <si>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</si>
  <si>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</si>
  <si>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</si>
  <si>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</si>
  <si>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</si>
  <si>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</si>
  <si>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</si>
  <si>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</si>
  <si>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</si>
  <si>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</si>
  <si>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</si>
  <si>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</si>
  <si>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</si>
  <si>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</si>
  <si>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</si>
  <si>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</si>
  <si>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</si>
  <si>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</si>
  <si>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</si>
  <si>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</si>
  <si>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</si>
  <si>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</si>
  <si>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</si>
  <si>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</si>
  <si>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</si>
  <si>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</si>
  <si>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</si>
  <si>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</si>
  <si>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</si>
  <si>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</si>
  <si>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</si>
  <si>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</si>
  <si>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</si>
  <si>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</si>
  <si>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</si>
  <si>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</si>
  <si>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</si>
  <si>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</si>
  <si>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</si>
  <si>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</si>
  <si>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</si>
  <si>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</si>
  <si>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</si>
  <si>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</si>
  <si>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</si>
  <si>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</si>
  <si>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</si>
  <si>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</si>
  <si>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</si>
  <si>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</si>
  <si>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</si>
  <si>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</si>
  <si>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</si>
  <si>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</si>
  <si>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</si>
  <si>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</si>
  <si>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</si>
  <si>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</si>
  <si>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</si>
  <si>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</si>
  <si>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</si>
  <si>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</si>
  <si>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</si>
  <si>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</si>
  <si>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</si>
  <si>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</si>
  <si>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</si>
  <si>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</si>
  <si>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</si>
  <si>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</si>
  <si>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</si>
  <si>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</si>
  <si>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</si>
  <si>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</si>
  <si>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</si>
  <si>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</si>
  <si>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</si>
  <si>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</si>
  <si>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</si>
  <si>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</si>
  <si>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</si>
  <si>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</si>
  <si>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</si>
  <si>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</si>
  <si>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</si>
  <si>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</si>
  <si>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</si>
  <si>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</si>
  <si>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</si>
  <si>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</si>
  <si>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</si>
  <si>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</si>
  <si>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</si>
  <si>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</si>
  <si>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</si>
  <si>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</si>
  <si>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</si>
  <si>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</si>
  <si>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</si>
  <si>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</si>
  <si>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</si>
  <si>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</si>
  <si>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</si>
  <si>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</si>
  <si>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</si>
  <si>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</si>
  <si>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</si>
  <si>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</si>
  <si>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</si>
  <si>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</si>
  <si>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</si>
  <si>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</si>
  <si>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</si>
  <si>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</si>
  <si>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</si>
  <si>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</si>
  <si>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</si>
  <si>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</si>
  <si>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</si>
  <si>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</si>
  <si>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</si>
  <si>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</si>
  <si>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</si>
  <si>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</si>
  <si>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</si>
  <si>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</si>
  <si>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</si>
  <si>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</si>
  <si>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</si>
  <si>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</si>
  <si>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</si>
  <si>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</si>
  <si>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</si>
  <si>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</si>
  <si>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</si>
  <si>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</si>
  <si>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</si>
  <si>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</si>
  <si>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</si>
  <si>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</si>
  <si>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</si>
  <si>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</si>
  <si>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</si>
  <si>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</si>
  <si>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</si>
  <si>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</si>
  <si>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</si>
  <si>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</si>
  <si>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</si>
  <si>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</si>
  <si>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</si>
  <si>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</si>
  <si>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</si>
  <si>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</si>
  <si>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</si>
  <si>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</si>
  <si>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</si>
  <si>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</si>
  <si>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</si>
  <si>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</si>
  <si>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</si>
  <si>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</si>
  <si>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</si>
  <si>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</si>
  <si>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</si>
  <si>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</si>
  <si>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</si>
  <si>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</si>
  <si>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</si>
  <si>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</si>
  <si>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</si>
  <si>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</si>
  <si>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</si>
  <si>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</si>
  <si>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</si>
  <si>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</si>
  <si>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</si>
  <si>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</si>
  <si>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</si>
  <si>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</si>
  <si>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</si>
  <si>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</si>
  <si>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</si>
  <si>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</si>
  <si>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</si>
  <si>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</si>
  <si>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</si>
  <si>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</si>
  <si>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</si>
  <si>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</si>
  <si>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</si>
  <si>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</si>
  <si>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</si>
  <si>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</si>
  <si>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</si>
  <si>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</si>
  <si>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</si>
  <si>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</si>
  <si>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</si>
  <si>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</si>
  <si>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</si>
  <si>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</si>
  <si>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</si>
  <si>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</si>
  <si>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</si>
  <si>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</si>
  <si>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</si>
  <si>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</si>
  <si>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</si>
  <si>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</si>
  <si>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</si>
  <si>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</si>
  <si>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</si>
  <si>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</si>
  <si>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</si>
  <si>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</si>
  <si>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</si>
  <si>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</si>
  <si>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</si>
  <si>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</si>
  <si>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</si>
  <si>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</si>
  <si>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</si>
  <si>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</si>
  <si>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</si>
  <si>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</si>
  <si>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</si>
  <si>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</si>
  <si>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</si>
  <si>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</si>
  <si>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</si>
  <si>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</si>
  <si>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</si>
  <si>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</si>
  <si>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</si>
  <si>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</si>
  <si>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</si>
  <si>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</si>
  <si>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</si>
  <si>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</si>
  <si>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</si>
  <si>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</si>
  <si>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</si>
  <si>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</si>
  <si>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</si>
  <si>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</si>
  <si>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</si>
  <si>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</si>
  <si>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</si>
  <si>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</si>
  <si>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</si>
  <si>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</si>
  <si>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</si>
  <si>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</si>
  <si>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</si>
  <si>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</si>
  <si>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</si>
  <si>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</si>
  <si>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</si>
  <si>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</si>
  <si>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</si>
  <si>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</si>
  <si>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</si>
  <si>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</si>
  <si>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</si>
  <si>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</si>
  <si>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</si>
  <si>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</si>
  <si>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</si>
  <si>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</si>
  <si>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</si>
  <si>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</si>
  <si>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</si>
  <si>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</si>
  <si>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</si>
  <si>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</si>
  <si>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</si>
  <si>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</si>
  <si>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</si>
  <si>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</si>
  <si>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</si>
  <si>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</si>
  <si>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</si>
  <si>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</si>
  <si>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</si>
  <si>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</si>
  <si>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</si>
  <si>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</si>
  <si>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</si>
  <si>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</si>
  <si>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</si>
  <si>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</si>
  <si>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</si>
  <si>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</si>
  <si>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</si>
  <si>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</si>
  <si>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</si>
  <si>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</si>
  <si>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</si>
  <si>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</si>
  <si>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</si>
  <si>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</si>
  <si>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</si>
  <si>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</si>
  <si>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</si>
  <si>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</si>
  <si>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</si>
  <si>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</si>
  <si>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</si>
  <si>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</si>
  <si>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</si>
  <si>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</si>
  <si>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</si>
  <si>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</si>
  <si>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</si>
  <si>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</si>
  <si>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</si>
  <si>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</si>
  <si>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</si>
  <si>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</si>
  <si>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</si>
  <si>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</si>
  <si>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</si>
  <si>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</si>
  <si>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</si>
  <si>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</si>
  <si>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</si>
  <si>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</si>
  <si>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</si>
  <si>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</si>
  <si>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</si>
  <si>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</si>
  <si>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</si>
  <si>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</si>
  <si>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</si>
  <si>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</si>
  <si>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</si>
  <si>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</si>
  <si>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</si>
  <si>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</si>
  <si>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</si>
  <si>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</si>
  <si>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</si>
  <si>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</si>
  <si>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</si>
  <si>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</si>
  <si>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</si>
  <si>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</si>
  <si>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</si>
  <si>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</si>
  <si>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</si>
  <si>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</si>
  <si>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</si>
  <si>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</si>
  <si>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</si>
  <si>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</si>
  <si>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</si>
  <si>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</si>
  <si>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</si>
  <si>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</si>
  <si>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</si>
  <si>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</si>
  <si>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</si>
  <si>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</si>
  <si>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</si>
  <si>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</si>
  <si>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</si>
  <si>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</si>
  <si>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</si>
  <si>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</si>
  <si>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</si>
  <si>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</si>
  <si>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</si>
  <si>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</si>
  <si>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</si>
  <si>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</si>
  <si>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</si>
  <si>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</si>
  <si>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</si>
  <si>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</si>
  <si>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</si>
  <si>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</si>
  <si>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</si>
  <si>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</si>
  <si>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</si>
  <si>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</si>
  <si>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</si>
  <si>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</si>
  <si>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</si>
  <si>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</si>
  <si>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</si>
  <si>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</si>
  <si>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</si>
  <si>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</si>
  <si>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</si>
  <si>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</si>
  <si>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</si>
  <si>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</si>
  <si>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</si>
  <si>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</si>
  <si>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</si>
  <si>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</si>
  <si>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</si>
  <si>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</si>
  <si>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</si>
  <si>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</si>
  <si>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</si>
  <si>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</si>
  <si>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</si>
  <si>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</si>
  <si>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</si>
  <si>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</si>
  <si>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</si>
  <si>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</si>
  <si>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</si>
  <si>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</si>
  <si>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</si>
  <si>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</si>
  <si>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</si>
  <si>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</si>
  <si>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</si>
  <si>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</si>
  <si>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</si>
  <si>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</si>
  <si>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</si>
  <si>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</si>
  <si>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</si>
  <si>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</si>
  <si>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</si>
  <si>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</si>
  <si>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</si>
  <si>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</si>
  <si>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</si>
  <si>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</si>
  <si>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</si>
  <si>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</si>
  <si>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</si>
  <si>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</si>
  <si>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</si>
  <si>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</si>
  <si>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</si>
  <si>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</si>
  <si>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</si>
  <si>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</si>
  <si>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</si>
  <si>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</si>
  <si>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</si>
  <si>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</si>
  <si>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</si>
  <si>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</si>
  <si>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</si>
  <si>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</si>
  <si>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</si>
  <si>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</si>
  <si>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</si>
  <si>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</si>
  <si>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</si>
  <si>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</si>
  <si>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</si>
  <si>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</si>
  <si>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</si>
  <si>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</si>
  <si>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</si>
  <si>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</si>
  <si>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</si>
  <si>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</si>
  <si>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</si>
  <si>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</si>
  <si>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</si>
  <si>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</si>
  <si>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</si>
  <si>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</si>
  <si>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</si>
  <si>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</si>
  <si>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</si>
  <si>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</si>
  <si>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</si>
  <si>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</si>
  <si>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</si>
  <si>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</si>
  <si>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</si>
  <si>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</si>
  <si>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</si>
  <si>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</si>
  <si>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</si>
  <si>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</si>
  <si>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</si>
  <si>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</si>
  <si>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</si>
  <si>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</si>
  <si>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</si>
  <si>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</si>
  <si>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</si>
  <si>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</si>
  <si>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</si>
  <si>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</si>
  <si>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</si>
  <si>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</si>
  <si>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</si>
  <si>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</si>
  <si>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</si>
  <si>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</si>
  <si>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</si>
  <si>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</si>
  <si>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</si>
  <si>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</si>
  <si>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</si>
  <si>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</si>
  <si>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</si>
  <si>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</si>
  <si>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</si>
  <si>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</si>
  <si>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</si>
  <si>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</si>
  <si>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</si>
  <si>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</si>
  <si>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</si>
  <si>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</si>
  <si>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</si>
  <si>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</si>
  <si>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</si>
  <si>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</si>
  <si>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</si>
  <si>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</si>
  <si>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</si>
  <si>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</si>
  <si>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</si>
  <si>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</si>
  <si>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</si>
  <si>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</si>
  <si>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</si>
  <si>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</si>
  <si>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</si>
  <si>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</si>
  <si>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</si>
  <si>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</si>
  <si>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</si>
  <si>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</si>
  <si>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</si>
  <si>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</si>
  <si>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</si>
  <si>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</si>
  <si>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</si>
  <si>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</si>
  <si>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</si>
  <si>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</si>
  <si>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</si>
  <si>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</si>
  <si>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</si>
  <si>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</si>
  <si>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</si>
  <si>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</si>
  <si>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</si>
  <si>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</si>
  <si>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</si>
  <si>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</si>
  <si>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</si>
  <si>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</si>
  <si>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</si>
  <si>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</si>
  <si>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</si>
  <si>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</si>
  <si>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</si>
  <si>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</si>
  <si>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</si>
  <si>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</si>
  <si>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</si>
  <si>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</si>
  <si>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</si>
  <si>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</si>
  <si>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</si>
  <si>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</si>
  <si>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</si>
  <si>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</si>
  <si>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</si>
  <si>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</si>
  <si>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</si>
  <si>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</si>
  <si>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</si>
  <si>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</si>
  <si>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</si>
  <si>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</si>
  <si>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</si>
  <si>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</si>
  <si>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</si>
  <si>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</si>
  <si>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</si>
  <si>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</si>
  <si>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</si>
  <si>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</si>
  <si>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</si>
  <si>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</si>
  <si>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</si>
  <si>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</si>
  <si>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</si>
  <si>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</si>
  <si>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</si>
  <si>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</si>
  <si>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</si>
  <si>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</si>
  <si>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</si>
  <si>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</si>
  <si>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</si>
  <si>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</si>
  <si>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</si>
  <si>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</si>
  <si>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</si>
  <si>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</si>
  <si>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</si>
  <si>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</si>
  <si>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</si>
  <si>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</si>
  <si>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</si>
  <si>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</si>
  <si>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</si>
  <si>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</si>
  <si>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</si>
  <si>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</si>
  <si>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</si>
  <si>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</si>
  <si>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</si>
  <si>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</si>
  <si>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</si>
  <si>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</si>
  <si>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</si>
  <si>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</si>
  <si>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</si>
  <si>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</si>
  <si>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</si>
  <si>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</si>
  <si>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</si>
  <si>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</si>
  <si>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</si>
  <si>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</si>
  <si>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</si>
  <si>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</si>
  <si>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</si>
  <si>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</si>
  <si>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</si>
  <si>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</si>
  <si>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</si>
  <si>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</si>
  <si>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</si>
  <si>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</si>
  <si>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</si>
  <si>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</si>
  <si>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</si>
  <si>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</si>
  <si>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</si>
  <si>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</si>
  <si>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</si>
  <si>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</si>
  <si>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</si>
  <si>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</si>
  <si>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</si>
  <si>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</si>
  <si>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</si>
  <si>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</si>
  <si>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</si>
  <si>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</si>
  <si>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</si>
  <si>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</si>
  <si>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</si>
  <si>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</si>
  <si>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</si>
  <si>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</si>
  <si>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</si>
  <si>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</si>
  <si>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</si>
  <si>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</si>
  <si>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</si>
  <si>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</si>
  <si>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</si>
  <si>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</si>
  <si>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</si>
  <si>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</si>
  <si>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</si>
  <si>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</si>
  <si>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</si>
  <si>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</si>
  <si>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</si>
  <si>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</si>
  <si>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</si>
  <si>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</si>
  <si>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</si>
  <si>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</si>
  <si>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</si>
  <si>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</si>
  <si>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</si>
  <si>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</si>
  <si>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</si>
  <si>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</si>
  <si>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</si>
  <si>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</si>
  <si>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</si>
  <si>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</si>
  <si>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</si>
  <si>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</si>
  <si>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</si>
  <si>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</si>
  <si>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</si>
  <si>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</si>
  <si>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</si>
  <si>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</si>
  <si>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</si>
  <si>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</si>
  <si>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</si>
  <si>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</si>
  <si>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</si>
  <si>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</si>
  <si>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</si>
  <si>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</si>
  <si>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</si>
  <si>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</si>
  <si>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</si>
  <si>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</si>
  <si>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</si>
  <si>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</si>
  <si>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</si>
  <si>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</si>
  <si>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</si>
  <si>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</si>
  <si>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</si>
  <si>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</si>
  <si>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</si>
  <si>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</si>
  <si>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</si>
  <si>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</si>
  <si>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</si>
  <si>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</si>
  <si>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</si>
  <si>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</si>
  <si>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</si>
  <si>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</si>
  <si>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</si>
  <si>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</si>
  <si>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</si>
  <si>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</si>
  <si>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</si>
  <si>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</si>
  <si>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</si>
  <si>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</si>
  <si>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</si>
  <si>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</si>
  <si>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</si>
  <si>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</si>
  <si>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</si>
  <si>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</si>
  <si>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</si>
  <si>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</si>
  <si>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</si>
  <si>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</si>
  <si>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</si>
  <si>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</si>
  <si>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</si>
  <si>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</si>
  <si>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</si>
  <si>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</si>
  <si>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</si>
  <si>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</si>
  <si>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</si>
  <si>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</si>
  <si>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</si>
  <si>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</si>
  <si>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</si>
  <si>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</si>
  <si>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</si>
  <si>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</si>
  <si>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</si>
  <si>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</si>
  <si>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</si>
  <si>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</si>
  <si>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</si>
  <si>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</si>
  <si>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</si>
  <si>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</si>
  <si>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</si>
  <si>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</si>
  <si>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</si>
  <si>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</si>
  <si>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</si>
  <si>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</si>
  <si>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</si>
  <si>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</si>
  <si>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</si>
  <si>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</si>
  <si>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</si>
  <si>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</si>
  <si>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</si>
  <si>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</si>
  <si>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</si>
  <si>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</si>
  <si>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</si>
  <si>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</si>
  <si>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</si>
  <si>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</si>
  <si>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</si>
  <si>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</si>
  <si>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</si>
  <si>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</si>
  <si>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</si>
  <si>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</si>
  <si>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</si>
  <si>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</si>
  <si>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</si>
  <si>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</si>
  <si>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</si>
  <si>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</si>
  <si>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</si>
  <si>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</si>
  <si>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</si>
  <si>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</si>
  <si>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</si>
  <si>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</si>
  <si>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</si>
  <si>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</si>
  <si>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</si>
  <si>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</si>
  <si>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</si>
  <si>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</si>
  <si>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</si>
  <si>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</si>
  <si>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</si>
  <si>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</si>
  <si>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</si>
  <si>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</si>
  <si>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</si>
  <si>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</si>
  <si>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</si>
  <si>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</si>
  <si>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</si>
  <si>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</si>
  <si>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</si>
  <si>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</si>
  <si>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</si>
  <si>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</si>
  <si>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</si>
  <si>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</si>
  <si>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</si>
  <si>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</si>
  <si>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</si>
  <si>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</si>
  <si>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</si>
  <si>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</si>
  <si>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</si>
  <si>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</si>
  <si>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</si>
  <si>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</si>
  <si>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</si>
  <si>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</si>
  <si>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</si>
  <si>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</si>
  <si>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</si>
  <si>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</si>
  <si>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</si>
  <si>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</si>
  <si>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</si>
  <si>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</si>
  <si>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</si>
  <si>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</si>
  <si>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</si>
  <si>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</si>
  <si>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</si>
  <si>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</si>
  <si>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</si>
  <si>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</si>
  <si>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</si>
  <si>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</si>
  <si>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</si>
  <si>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</si>
  <si>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</si>
  <si>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</si>
  <si>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</si>
  <si>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</si>
  <si>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</si>
  <si>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</si>
  <si>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</si>
  <si>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</si>
  <si>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</si>
  <si>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</si>
  <si>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</si>
  <si>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</si>
  <si>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</si>
  <si>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</si>
  <si>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</si>
  <si>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</si>
  <si>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</si>
  <si>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</si>
  <si>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</si>
  <si>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</si>
  <si>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</si>
  <si>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</si>
  <si>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</si>
  <si>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</si>
  <si>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</si>
  <si>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</si>
  <si>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</si>
  <si>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</si>
  <si>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</si>
  <si>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</si>
  <si>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</si>
  <si>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</si>
  <si>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</si>
  <si>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</si>
  <si>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</si>
  <si>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</si>
  <si>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</si>
  <si>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</si>
  <si>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</si>
  <si>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</si>
  <si>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</si>
  <si>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</si>
  <si>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</si>
  <si>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</si>
  <si>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</si>
  <si>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</si>
  <si>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</si>
  <si>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</si>
  <si>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</si>
  <si>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</si>
  <si>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</si>
  <si>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</si>
  <si>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</si>
  <si>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</si>
  <si>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</si>
  <si>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</si>
  <si>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</si>
  <si>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</si>
  <si>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</si>
  <si>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</si>
  <si>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</si>
  <si>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</si>
  <si>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</si>
  <si>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</si>
  <si>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</si>
  <si>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</si>
  <si>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</si>
  <si>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</si>
  <si>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</si>
  <si>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</si>
  <si>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</si>
  <si>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</si>
  <si>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</si>
  <si>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</si>
  <si>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</si>
  <si>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</si>
  <si>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</si>
  <si>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</si>
  <si>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</si>
  <si>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</si>
  <si>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</si>
  <si>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</si>
  <si>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</si>
  <si>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</si>
  <si>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</si>
  <si>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</si>
  <si>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</si>
  <si>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</si>
  <si>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</si>
  <si>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</si>
  <si>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</si>
  <si>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</si>
  <si>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</si>
  <si>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</si>
  <si>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</si>
  <si>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</si>
  <si>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</si>
  <si>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</si>
  <si>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</si>
  <si>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</si>
  <si>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</si>
  <si>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</si>
  <si>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</si>
  <si>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</si>
  <si>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</si>
  <si>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</si>
  <si>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</si>
  <si>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</si>
  <si>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</si>
  <si>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</si>
  <si>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</si>
  <si>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</si>
  <si>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</si>
  <si>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</si>
  <si>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</si>
  <si>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</si>
  <si>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</si>
  <si>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</si>
  <si>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</si>
  <si>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</si>
  <si>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</si>
  <si>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</si>
  <si>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</si>
  <si>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</si>
  <si>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</si>
  <si>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</si>
  <si>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</si>
  <si>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</si>
  <si>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</si>
  <si>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</si>
  <si>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</si>
  <si>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</si>
  <si>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</si>
  <si>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</si>
  <si>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</si>
  <si>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</si>
  <si>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</si>
  <si>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</si>
  <si>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</si>
  <si>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</si>
  <si>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</si>
  <si>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</si>
  <si>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</si>
  <si>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</si>
  <si>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</si>
  <si>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</si>
  <si>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</si>
  <si>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</si>
  <si>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</si>
  <si>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</si>
  <si>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</si>
  <si>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</si>
  <si>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</si>
  <si>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</si>
  <si>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</si>
  <si>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</si>
  <si>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</si>
  <si>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</si>
  <si>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</si>
  <si>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</si>
  <si>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</si>
  <si>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</si>
  <si>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</si>
  <si>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</si>
  <si>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</si>
  <si>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</si>
  <si>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</si>
  <si>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</si>
  <si>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</si>
  <si>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</si>
  <si>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</si>
  <si>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</si>
  <si>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</si>
  <si>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</si>
  <si>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</si>
  <si>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</si>
  <si>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</si>
  <si>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</si>
  <si>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</si>
  <si>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</si>
  <si>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</si>
  <si>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</si>
  <si>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</si>
  <si>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</si>
  <si>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</si>
  <si>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</si>
  <si>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</si>
  <si>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</si>
  <si>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</si>
  <si>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</si>
  <si>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</si>
  <si>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</si>
  <si>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</si>
  <si>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</si>
  <si>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</si>
  <si>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</si>
  <si>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</si>
  <si>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</si>
  <si>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</si>
  <si>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</si>
  <si>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</si>
  <si>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</si>
  <si>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</si>
  <si>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</si>
  <si>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</si>
  <si>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</si>
  <si>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</si>
  <si>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</si>
  <si>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</si>
  <si>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</si>
  <si>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</si>
  <si>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</si>
  <si>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</si>
  <si>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</si>
  <si>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</si>
  <si>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</si>
  <si>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</si>
  <si>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</si>
  <si>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</si>
  <si>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</si>
  <si>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</si>
  <si>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</si>
  <si>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</si>
  <si>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</si>
  <si>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</si>
  <si>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</si>
  <si>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</si>
  <si>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</si>
  <si>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</si>
  <si>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</si>
  <si>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</si>
  <si>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</si>
  <si>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</si>
  <si>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</si>
  <si>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</si>
  <si>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</si>
  <si>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</si>
  <si>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</si>
  <si>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</si>
  <si>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</si>
  <si>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</si>
  <si>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</si>
  <si>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</si>
  <si>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</si>
  <si>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</si>
  <si>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</si>
  <si>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</si>
  <si>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</si>
  <si>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</si>
  <si>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</si>
  <si>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</si>
  <si>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</si>
  <si>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</si>
  <si>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</si>
  <si>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</si>
  <si>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</si>
  <si>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</si>
  <si>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</si>
  <si>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</si>
  <si>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</si>
  <si>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</si>
  <si>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</si>
  <si>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</si>
  <si>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</si>
  <si>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</si>
  <si>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</si>
  <si>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</si>
  <si>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</si>
  <si>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</si>
  <si>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</si>
  <si>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</si>
  <si>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</si>
  <si>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</si>
  <si>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</si>
  <si>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</si>
  <si>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</si>
  <si>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</si>
  <si>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</si>
  <si>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</si>
  <si>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</si>
  <si>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</si>
  <si>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</si>
  <si>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</si>
  <si>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</si>
  <si>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</si>
  <si>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</si>
  <si>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</si>
  <si>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</si>
  <si>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</si>
  <si>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</si>
  <si>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</si>
  <si>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</si>
  <si>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</si>
  <si>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</si>
  <si>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</si>
  <si>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</si>
  <si>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</si>
  <si>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</si>
  <si>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</si>
  <si>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</si>
  <si>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</si>
  <si>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</si>
  <si>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</si>
  <si>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</si>
  <si>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</si>
  <si>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</si>
  <si>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</si>
  <si>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</si>
  <si>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</si>
  <si>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</si>
  <si>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</si>
  <si>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</si>
  <si>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</si>
  <si>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</si>
  <si>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</si>
  <si>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</si>
  <si>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</si>
  <si>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</si>
  <si>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</si>
  <si>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</si>
  <si>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</si>
  <si>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</si>
  <si>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</si>
  <si>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</si>
  <si>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</si>
  <si>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</si>
  <si>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</si>
  <si>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</si>
  <si>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</si>
  <si>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</si>
  <si>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</si>
  <si>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</si>
  <si>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</si>
  <si>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</si>
  <si>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</si>
  <si>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</si>
  <si>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</si>
  <si>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</si>
  <si>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</si>
  <si>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</si>
  <si>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</si>
  <si>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</si>
  <si>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</si>
  <si>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</si>
  <si>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</si>
  <si>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</si>
  <si>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</si>
  <si>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</si>
  <si>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</si>
  <si>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</si>
  <si>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</si>
  <si>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</si>
  <si>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</si>
  <si>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</si>
  <si>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</si>
  <si>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</si>
  <si>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</si>
  <si>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</si>
  <si>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</si>
  <si>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</si>
  <si>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</si>
  <si>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</si>
  <si>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</si>
  <si>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</si>
  <si>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</si>
  <si>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</si>
  <si>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</si>
  <si>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</si>
  <si>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</si>
  <si>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</si>
  <si>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</si>
  <si>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</si>
  <si>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</si>
  <si>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</si>
  <si>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</si>
  <si>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</si>
  <si>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</si>
  <si>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</si>
  <si>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</si>
  <si>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</si>
  <si>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</si>
  <si>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</si>
  <si>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</si>
  <si>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</si>
  <si>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</si>
  <si>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</si>
  <si>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</si>
  <si>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</si>
  <si>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</si>
  <si>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</si>
  <si>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</si>
  <si>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</si>
  <si>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</si>
  <si>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</si>
  <si>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</si>
  <si>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</si>
  <si>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</si>
  <si>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</si>
  <si>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</si>
  <si>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</si>
  <si>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</si>
  <si>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</si>
  <si>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</si>
  <si>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</si>
  <si>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</si>
  <si>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</si>
  <si>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</si>
  <si>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</si>
  <si>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</si>
  <si>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</si>
  <si>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</si>
  <si>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</si>
  <si>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</si>
  <si>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</si>
  <si>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</si>
  <si>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</si>
  <si>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</si>
  <si>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</si>
  <si>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</si>
  <si>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</si>
  <si>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</si>
  <si>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</si>
  <si>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</si>
  <si>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</si>
  <si>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</si>
  <si>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</si>
  <si>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</si>
  <si>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</si>
  <si>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</si>
  <si>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</si>
  <si>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</si>
  <si>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</si>
  <si>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</si>
  <si>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</si>
  <si>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</si>
  <si>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</si>
  <si>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</si>
  <si>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</si>
  <si>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</si>
  <si>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</si>
  <si>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</si>
  <si>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</si>
  <si>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</si>
  <si>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</si>
  <si>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</si>
  <si>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</si>
  <si>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</si>
  <si>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</si>
  <si>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</si>
  <si>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</si>
  <si>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</si>
  <si>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</si>
  <si>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</si>
  <si>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</si>
  <si>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</si>
  <si>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</si>
  <si>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</si>
  <si>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</si>
  <si>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</si>
  <si>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</si>
  <si>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</si>
  <si>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</si>
  <si>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</si>
  <si>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</si>
  <si>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</si>
  <si>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</si>
  <si>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</si>
  <si>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</si>
  <si>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</si>
  <si>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</si>
  <si>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</si>
  <si>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</si>
  <si>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</si>
  <si>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</si>
  <si>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</si>
  <si>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</si>
  <si>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</si>
  <si>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</si>
  <si>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</si>
  <si>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</si>
  <si>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</si>
  <si>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</si>
  <si>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</si>
  <si>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</si>
  <si>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</si>
  <si>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</si>
  <si>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</si>
  <si>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</si>
  <si>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</si>
  <si>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</si>
  <si>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</si>
  <si>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</si>
  <si>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</si>
  <si>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</si>
  <si>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</si>
  <si>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</si>
  <si>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</si>
  <si>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</si>
  <si>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</si>
  <si>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</si>
  <si>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</si>
  <si>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</si>
  <si>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</si>
  <si>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</si>
  <si>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</si>
  <si>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</si>
  <si>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</si>
  <si>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</si>
  <si>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</si>
  <si>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</si>
  <si>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</si>
  <si>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</si>
  <si>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</si>
  <si>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</si>
  <si>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</si>
  <si>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</si>
  <si>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</si>
  <si>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</si>
  <si>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</si>
  <si>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</si>
  <si>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</si>
  <si>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</si>
  <si>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</si>
  <si>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</si>
  <si>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</si>
  <si>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</si>
  <si>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</si>
  <si>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</si>
  <si>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</si>
  <si>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</si>
  <si>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</si>
  <si>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</si>
  <si>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</si>
  <si>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</si>
  <si>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</si>
  <si>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</si>
  <si>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</si>
  <si>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</si>
  <si>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</si>
  <si>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</si>
  <si>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</si>
  <si>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</si>
  <si>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</si>
  <si>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</si>
  <si>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</si>
  <si>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</si>
  <si>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</si>
  <si>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</si>
  <si>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</si>
  <si>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</si>
  <si>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</si>
  <si>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</si>
  <si>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</si>
  <si>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</si>
  <si>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</si>
  <si>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</si>
  <si>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</si>
  <si>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</si>
  <si>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</si>
  <si>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</si>
  <si>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</si>
  <si>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</si>
  <si>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</si>
  <si>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</si>
  <si>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</si>
  <si>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</si>
  <si>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</si>
  <si>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</si>
  <si>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</si>
  <si>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</si>
  <si>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</si>
  <si>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</si>
  <si>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</si>
  <si>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</si>
  <si>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</si>
  <si>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</si>
  <si>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</si>
  <si>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</si>
  <si>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</si>
  <si>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</si>
  <si>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</si>
  <si>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</si>
  <si>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</si>
  <si>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</si>
  <si>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</si>
  <si>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</si>
  <si>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</si>
  <si>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</si>
  <si>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</si>
  <si>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</si>
  <si>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</si>
  <si>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</si>
  <si>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</si>
  <si>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</si>
  <si>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</si>
  <si>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</si>
  <si>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</si>
  <si>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</si>
  <si>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</si>
  <si>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</si>
  <si>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</si>
  <si>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</si>
  <si>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</si>
  <si>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</si>
  <si>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</si>
  <si>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</si>
  <si>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</si>
  <si>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</si>
  <si>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</si>
  <si>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</si>
  <si>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</si>
  <si>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</si>
  <si>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</si>
  <si>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</si>
  <si>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</si>
  <si>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</si>
  <si>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</si>
  <si>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</si>
  <si>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</si>
  <si>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</si>
  <si>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</si>
  <si>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</si>
  <si>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</si>
  <si>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</si>
  <si>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</si>
  <si>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</si>
  <si>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</si>
  <si>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</si>
  <si>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</si>
  <si>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</si>
  <si>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</si>
  <si>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</si>
  <si>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</si>
  <si>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</si>
  <si>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</si>
  <si>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</si>
  <si>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</si>
  <si>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</si>
  <si>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</si>
  <si>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</si>
  <si>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</si>
  <si>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</si>
  <si>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</si>
  <si>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</si>
  <si>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</si>
  <si>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</si>
  <si>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</si>
  <si>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</si>
  <si>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</si>
  <si>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</si>
  <si>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</si>
  <si>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</si>
  <si>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</si>
  <si>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</si>
  <si>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</si>
  <si>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</si>
  <si>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</si>
  <si>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</si>
  <si>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</si>
  <si>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</si>
  <si>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</si>
  <si>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</si>
  <si>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</si>
  <si>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</si>
  <si>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</si>
  <si>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</si>
  <si>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</si>
  <si>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</si>
  <si>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</si>
  <si>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</si>
  <si>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</si>
  <si>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</si>
  <si>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</si>
  <si>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</si>
  <si>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</si>
  <si>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</si>
  <si>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</si>
  <si>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</si>
  <si>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</si>
  <si>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</si>
  <si>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</si>
  <si>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</si>
  <si>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</si>
  <si>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</si>
  <si>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</si>
  <si>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</si>
  <si>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</si>
  <si>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</si>
  <si>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</si>
  <si>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</si>
  <si>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</si>
  <si>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</si>
  <si>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</si>
  <si>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</si>
  <si>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</si>
  <si>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</si>
  <si>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</si>
  <si>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</si>
  <si>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</si>
  <si>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</si>
  <si>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</si>
  <si>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</si>
  <si>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</si>
  <si>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</si>
  <si>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</si>
  <si>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</si>
  <si>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</si>
  <si>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</si>
  <si>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</si>
  <si>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</si>
  <si>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</si>
  <si>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</si>
  <si>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</si>
  <si>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</si>
  <si>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</si>
  <si>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</si>
  <si>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</si>
  <si>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</si>
  <si>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</si>
  <si>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</si>
  <si>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</si>
  <si>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</si>
  <si>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</si>
  <si>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</si>
  <si>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</si>
  <si>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</si>
  <si>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</si>
  <si>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</si>
  <si>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</si>
  <si>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</si>
  <si>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</si>
  <si>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</si>
  <si>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</si>
  <si>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</si>
  <si>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</si>
  <si>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</si>
  <si>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</si>
  <si>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</si>
  <si>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</si>
  <si>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</si>
  <si>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</si>
  <si>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</si>
  <si>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</si>
  <si>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</si>
  <si>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</si>
  <si>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</si>
  <si>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</si>
  <si>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</si>
  <si>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</si>
  <si>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</si>
  <si>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</si>
  <si>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</si>
  <si>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</si>
  <si>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</si>
  <si>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</si>
  <si>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</si>
  <si>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</si>
  <si>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</si>
  <si>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</si>
  <si>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</si>
  <si>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</si>
  <si>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</si>
  <si>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</si>
  <si>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</si>
  <si>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</si>
  <si>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</si>
  <si>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</si>
  <si>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</si>
  <si>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</si>
  <si>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</si>
  <si>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</si>
  <si>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</si>
  <si>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</si>
  <si>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</si>
  <si>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</si>
  <si>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</si>
  <si>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</si>
  <si>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</si>
  <si>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</si>
  <si>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</si>
  <si>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</si>
  <si>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</si>
  <si>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</si>
  <si>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</si>
  <si>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</si>
  <si>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</si>
  <si>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</si>
  <si>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</si>
  <si>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</si>
  <si>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</si>
  <si>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</si>
  <si>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</si>
  <si>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</si>
  <si>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</si>
  <si>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</si>
  <si>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</si>
  <si>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</si>
  <si>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</si>
  <si>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</si>
  <si>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</si>
  <si>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</si>
  <si>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</si>
  <si>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</si>
  <si>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</si>
  <si>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</si>
  <si>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</si>
  <si>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</si>
  <si>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</si>
  <si>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</si>
  <si>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</si>
  <si>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</si>
  <si>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</si>
  <si>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</si>
  <si>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</si>
  <si>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</si>
  <si>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</si>
  <si>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</si>
  <si>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</si>
  <si>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</si>
  <si>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</si>
  <si>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</si>
  <si>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</si>
  <si>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</si>
  <si>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</si>
  <si>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</si>
  <si>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</si>
  <si>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</si>
  <si>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</si>
  <si>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</si>
  <si>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</si>
  <si>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</si>
  <si>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</si>
  <si>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</si>
  <si>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</si>
  <si>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</si>
  <si>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</si>
  <si>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</si>
  <si>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</si>
  <si>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</si>
  <si>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</si>
  <si>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</si>
  <si>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</si>
  <si>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</si>
  <si>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</si>
  <si>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</si>
  <si>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</si>
  <si>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</si>
  <si>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</si>
  <si>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</si>
  <si>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</si>
  <si>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</si>
  <si>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</si>
  <si>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</si>
  <si>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</si>
  <si>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</si>
  <si>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</si>
  <si>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</si>
  <si>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</si>
  <si>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</si>
  <si>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</si>
  <si>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</si>
  <si>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</si>
  <si>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</si>
  <si>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</si>
  <si>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</si>
  <si>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</si>
  <si>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</si>
  <si>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</si>
  <si>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</si>
  <si>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</si>
  <si>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</si>
  <si>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</si>
  <si>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</si>
  <si>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</si>
  <si>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</si>
  <si>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</si>
  <si>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</si>
  <si>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</si>
  <si>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</si>
  <si>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</si>
  <si>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</si>
  <si>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</si>
  <si>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</si>
  <si>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</si>
  <si>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</si>
  <si>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</si>
  <si>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</si>
  <si>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</si>
  <si>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</si>
  <si>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</si>
  <si>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</si>
  <si>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</si>
  <si>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</si>
  <si>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</si>
  <si>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</si>
  <si>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</si>
  <si>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</si>
  <si>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</si>
  <si>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</si>
  <si>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</si>
  <si>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</si>
  <si>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</si>
  <si>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</si>
  <si>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</si>
  <si>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</si>
  <si>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</si>
  <si>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</si>
  <si>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</si>
  <si>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</si>
  <si>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</si>
  <si>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</si>
  <si>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</si>
  <si>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</si>
  <si>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</si>
  <si>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</si>
  <si>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</si>
  <si>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</si>
  <si>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</si>
  <si>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</si>
  <si>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</si>
  <si>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</si>
  <si>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</si>
  <si>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</si>
  <si>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</si>
  <si>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</si>
  <si>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</si>
  <si>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</si>
  <si>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</si>
  <si>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</si>
  <si>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</si>
  <si>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</si>
  <si>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</si>
  <si>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</si>
  <si>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</si>
  <si>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</si>
  <si>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</si>
  <si>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</si>
  <si>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</si>
  <si>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</si>
  <si>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</si>
  <si>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</si>
  <si>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</si>
  <si>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</si>
  <si>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</si>
  <si>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</si>
  <si>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</si>
  <si>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</si>
  <si>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</si>
  <si>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</si>
  <si>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</si>
  <si>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</si>
  <si>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</si>
  <si>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</si>
  <si>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</si>
  <si>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</si>
  <si>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</si>
  <si>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</si>
  <si>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</si>
  <si>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</si>
  <si>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</si>
  <si>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</si>
  <si>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</si>
  <si>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</si>
  <si>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</si>
  <si>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</si>
  <si>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</si>
  <si>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</si>
  <si>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</si>
  <si>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</si>
  <si>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</si>
  <si>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</si>
  <si>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</si>
  <si>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</si>
  <si>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</si>
  <si>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</si>
  <si>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</si>
  <si>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</si>
  <si>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</si>
  <si>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</si>
  <si>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</si>
  <si>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</si>
  <si>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</si>
  <si>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</si>
  <si>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</si>
  <si>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</si>
  <si>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</si>
  <si>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</si>
  <si>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</si>
  <si>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</si>
  <si>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</si>
  <si>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</si>
  <si>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</si>
  <si>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</si>
  <si>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</si>
  <si>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</si>
  <si>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</si>
  <si>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</si>
  <si>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</si>
  <si>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</si>
  <si>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</si>
  <si>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</si>
  <si>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</si>
  <si>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</si>
  <si>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</si>
  <si>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</si>
  <si>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</si>
  <si>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</si>
  <si>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</si>
  <si>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</si>
  <si>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</si>
  <si>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</si>
  <si>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</si>
  <si>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</si>
  <si>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</si>
  <si>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</si>
  <si>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</si>
  <si>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</si>
  <si>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</si>
  <si>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</si>
  <si>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</si>
  <si>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</si>
  <si>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</si>
  <si>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</si>
  <si>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</si>
  <si>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</si>
  <si>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</si>
  <si>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</si>
  <si>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</si>
  <si>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</si>
  <si>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</si>
  <si>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</si>
  <si>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</si>
  <si>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</si>
  <si>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</si>
  <si>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</si>
  <si>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</si>
  <si>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</si>
  <si>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</si>
  <si>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</si>
  <si>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</si>
  <si>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</si>
  <si>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</si>
  <si>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</si>
  <si>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</si>
  <si>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</si>
  <si>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</si>
  <si>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</si>
  <si>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</si>
  <si>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</si>
  <si>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</si>
  <si>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</si>
  <si>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</si>
  <si>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</si>
  <si>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</si>
  <si>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</si>
  <si>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</si>
  <si>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</si>
  <si>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</si>
  <si>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</si>
  <si>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</si>
  <si>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</si>
  <si>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</si>
  <si>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</si>
  <si>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</si>
  <si>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</si>
  <si>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</si>
  <si>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</si>
  <si>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</si>
  <si>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</si>
  <si>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</si>
  <si>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</si>
  <si>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</si>
  <si>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</si>
  <si>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</si>
  <si>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</si>
  <si>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</si>
  <si>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</si>
  <si>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</si>
  <si>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</si>
  <si>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</si>
  <si>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</si>
  <si>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</si>
  <si>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</si>
  <si>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</si>
  <si>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</si>
  <si>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</si>
  <si>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</si>
  <si>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</si>
  <si>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</si>
  <si>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</si>
  <si>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</si>
  <si>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</si>
  <si>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</si>
  <si>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</si>
  <si>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</si>
  <si>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</si>
  <si>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</si>
  <si>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</si>
  <si>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</si>
  <si>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</si>
  <si>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</si>
  <si>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</si>
  <si>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</si>
  <si>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</si>
  <si>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</si>
  <si>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</si>
  <si>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</si>
  <si>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</si>
  <si>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</si>
  <si>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</si>
  <si>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</si>
  <si>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</si>
  <si>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</si>
  <si>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</si>
  <si>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</si>
  <si>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</si>
  <si>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</si>
  <si>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</si>
  <si>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</si>
  <si>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</si>
  <si>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</si>
  <si>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</si>
  <si>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</si>
  <si>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</si>
  <si>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</si>
  <si>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</si>
  <si>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</si>
  <si>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</si>
  <si>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</si>
  <si>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</si>
  <si>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</si>
  <si>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</si>
  <si>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</si>
  <si>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</si>
  <si>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</si>
  <si>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</si>
  <si>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</si>
  <si>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</si>
  <si>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</si>
  <si>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</si>
  <si>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</si>
  <si>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</si>
  <si>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</si>
  <si>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</si>
  <si>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</si>
  <si>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</si>
  <si>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</si>
  <si>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</si>
  <si>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</si>
  <si>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</si>
  <si>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</si>
  <si>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</si>
  <si>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</si>
  <si>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</si>
  <si>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</si>
  <si>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</si>
  <si>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</si>
  <si>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</si>
  <si>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</si>
  <si>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</si>
  <si>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</si>
  <si>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</si>
  <si>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</si>
  <si>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</si>
  <si>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</si>
  <si>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</si>
  <si>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</si>
  <si>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</si>
  <si>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</si>
  <si>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</si>
  <si>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</si>
  <si>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</si>
  <si>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</si>
  <si>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</si>
  <si>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</si>
  <si>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</si>
  <si>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</si>
  <si>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</si>
  <si>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</si>
  <si>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</si>
  <si>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</si>
  <si>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</si>
  <si>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</si>
  <si>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</si>
  <si>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</si>
  <si>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</si>
  <si>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</si>
  <si>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</si>
  <si>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</si>
  <si>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</si>
  <si>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</si>
  <si>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</si>
  <si>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</si>
  <si>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</si>
  <si>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</si>
  <si>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</si>
  <si>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</si>
  <si>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</si>
  <si>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</si>
  <si>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</si>
  <si>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</si>
  <si>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</si>
  <si>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</si>
  <si>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</si>
  <si>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</si>
  <si>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</si>
  <si>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</si>
  <si>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</si>
  <si>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</si>
  <si>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</si>
  <si>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</si>
  <si>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</si>
  <si>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</si>
  <si>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</si>
  <si>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</si>
  <si>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</si>
  <si>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</si>
  <si>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</si>
  <si>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</si>
  <si>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</si>
  <si>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</si>
  <si>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</si>
  <si>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</si>
  <si>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</si>
  <si>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</si>
  <si>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</si>
  <si>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</si>
  <si>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</si>
  <si>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</si>
  <si>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</si>
  <si>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</si>
  <si>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</si>
  <si>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</si>
  <si>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</si>
  <si>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</si>
  <si>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</si>
  <si>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</si>
  <si>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</si>
  <si>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</si>
  <si>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</si>
  <si>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</si>
  <si>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</si>
  <si>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</si>
  <si>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</si>
  <si>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</si>
  <si>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</si>
  <si>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</si>
  <si>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</si>
  <si>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</si>
  <si>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</si>
  <si>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</si>
  <si>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</si>
  <si>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</si>
  <si>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</si>
  <si>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</si>
  <si>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</si>
  <si>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</si>
  <si>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</si>
  <si>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</si>
  <si>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</si>
  <si>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</si>
  <si>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</si>
  <si>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</si>
  <si>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</si>
  <si>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</si>
  <si>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</si>
  <si>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</si>
  <si>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</si>
  <si>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</si>
  <si>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</si>
  <si>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</si>
  <si>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</si>
  <si>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</si>
  <si>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</si>
  <si>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</si>
  <si>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</si>
  <si>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</si>
  <si>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</si>
  <si>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</si>
  <si>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</si>
  <si>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</si>
  <si>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</si>
  <si>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</si>
  <si>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</si>
  <si>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</si>
  <si>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</si>
  <si>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</si>
  <si>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</si>
  <si>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</si>
  <si>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</si>
  <si>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</si>
  <si>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</si>
  <si>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</si>
  <si>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</si>
  <si>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</si>
  <si>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</si>
  <si>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</si>
  <si>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</si>
  <si>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</si>
  <si>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</si>
  <si>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</si>
  <si>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</si>
  <si>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</si>
  <si>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</si>
  <si>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</si>
  <si>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</si>
  <si>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</si>
  <si>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</si>
  <si>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</si>
  <si>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</si>
  <si>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</si>
  <si>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</si>
  <si>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</si>
  <si>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</si>
  <si>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</si>
  <si>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</si>
  <si>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</si>
  <si>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</si>
  <si>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</si>
  <si>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</si>
  <si>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</si>
  <si>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</si>
  <si>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</si>
  <si>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</si>
  <si>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</si>
  <si>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</si>
  <si>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</si>
  <si>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</si>
  <si>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</si>
  <si>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</si>
  <si>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</si>
  <si>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</si>
  <si>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</si>
  <si>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</si>
  <si>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</si>
  <si>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</si>
  <si>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</si>
  <si>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</si>
  <si>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</si>
  <si>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</si>
  <si>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</si>
  <si>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</si>
  <si>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</si>
  <si>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</si>
  <si>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</si>
  <si>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</si>
  <si>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</si>
  <si>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</si>
  <si>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</si>
  <si>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</si>
  <si>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</si>
  <si>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</si>
  <si>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</si>
  <si>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</si>
  <si>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</si>
  <si>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</si>
  <si>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</si>
  <si>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</si>
  <si>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</si>
  <si>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</si>
  <si>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</si>
  <si>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</si>
  <si>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</si>
  <si>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</si>
  <si>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</si>
  <si>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</si>
  <si>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</si>
  <si>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</si>
  <si>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</si>
  <si>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</si>
  <si>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</si>
  <si>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</si>
  <si>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</si>
  <si>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</si>
  <si>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</si>
  <si>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</si>
  <si>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</si>
  <si>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</si>
  <si>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</si>
  <si>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</si>
  <si>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</si>
  <si>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</si>
  <si>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</si>
  <si>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</si>
  <si>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</si>
  <si>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</si>
  <si>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</si>
  <si>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</si>
  <si>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</si>
  <si>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</si>
  <si>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</si>
  <si>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</si>
  <si>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</si>
  <si>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</si>
  <si>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</si>
  <si>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</si>
  <si>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</si>
  <si>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</si>
  <si>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</si>
  <si>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</si>
  <si>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</si>
  <si>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</si>
  <si>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</si>
  <si>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</si>
  <si>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</si>
  <si>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</si>
  <si>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</si>
  <si>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</si>
  <si>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</si>
  <si>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</si>
  <si>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</si>
  <si>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</si>
  <si>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</si>
  <si>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</si>
  <si>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</si>
  <si>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</si>
  <si>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</si>
  <si>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</si>
  <si>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</si>
  <si>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</si>
  <si>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</si>
  <si>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</si>
  <si>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</si>
  <si>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</si>
  <si>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</si>
  <si>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</si>
  <si>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</si>
  <si>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</si>
  <si>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</si>
  <si>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</si>
  <si>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</si>
  <si>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</si>
  <si>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</si>
  <si>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</si>
  <si>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</si>
  <si>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</si>
  <si>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</si>
  <si>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</si>
  <si>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</si>
  <si>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</si>
  <si>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</si>
  <si>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</si>
  <si>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</si>
  <si>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</si>
  <si>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</si>
  <si>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</si>
  <si>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</si>
  <si>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</si>
  <si>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</si>
  <si>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</si>
  <si>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</si>
  <si>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</si>
  <si>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</si>
  <si>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</si>
  <si>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</si>
  <si>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</si>
  <si>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</si>
  <si>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</si>
  <si>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</si>
  <si>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</si>
  <si>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</si>
  <si>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</si>
  <si>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</si>
  <si>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</si>
  <si>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</si>
  <si>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</si>
  <si>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</si>
  <si>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</si>
  <si>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</si>
  <si>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</si>
  <si>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</si>
  <si>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</si>
  <si>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</si>
  <si>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</si>
  <si>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</si>
  <si>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</si>
  <si>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</si>
  <si>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</si>
  <si>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</si>
  <si>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</si>
  <si>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</si>
  <si>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</si>
  <si>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</si>
  <si>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</si>
  <si>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</si>
  <si>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</si>
  <si>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</si>
  <si>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</si>
  <si>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</si>
  <si>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</si>
  <si>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</si>
  <si>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</si>
  <si>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</si>
  <si>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</si>
  <si>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</si>
  <si>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</si>
  <si>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</si>
  <si>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</si>
  <si>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</si>
  <si>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</si>
  <si>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</si>
  <si>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</si>
  <si>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</si>
  <si>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</si>
  <si>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</si>
  <si>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</si>
  <si>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</si>
  <si>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</si>
  <si>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</si>
  <si>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</si>
  <si>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</si>
  <si>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</si>
  <si>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</si>
  <si>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</si>
  <si>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</si>
  <si>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</si>
  <si>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</si>
  <si>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</si>
  <si>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</si>
  <si>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</si>
  <si>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</si>
  <si>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</si>
  <si>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</si>
  <si>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</si>
  <si>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</si>
  <si>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</si>
  <si>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</si>
  <si>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</si>
  <si>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</si>
  <si>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</si>
  <si>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</si>
  <si>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</si>
  <si>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</si>
  <si>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</si>
  <si>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</si>
  <si>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</si>
  <si>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</si>
  <si>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</si>
  <si>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</si>
  <si>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</si>
  <si>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</si>
  <si>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</si>
  <si>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</si>
  <si>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</si>
  <si>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</si>
  <si>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</si>
  <si>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</si>
  <si>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</si>
  <si>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</si>
  <si>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</si>
  <si>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</si>
  <si>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</si>
  <si>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</si>
  <si>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</si>
  <si>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</si>
  <si>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</si>
  <si>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</si>
  <si>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</si>
  <si>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</si>
  <si>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</si>
  <si>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</si>
  <si>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</si>
  <si>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</si>
  <si>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</si>
  <si>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</si>
  <si>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</si>
  <si>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</si>
  <si>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</si>
  <si>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</si>
  <si>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</si>
  <si>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</si>
  <si>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</si>
  <si>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</si>
  <si>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</si>
  <si>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</si>
  <si>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</si>
  <si>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</si>
  <si>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</si>
  <si>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</si>
  <si>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</si>
  <si>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</si>
  <si>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</si>
  <si>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</si>
  <si>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</si>
  <si>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</si>
  <si>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</si>
  <si>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</si>
  <si>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</si>
  <si>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</si>
  <si>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</si>
  <si>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</si>
  <si>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</si>
  <si>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</si>
  <si>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</si>
  <si>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</si>
  <si>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</si>
  <si>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</si>
  <si>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</si>
  <si>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</si>
  <si>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</si>
  <si>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</si>
  <si>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</si>
  <si>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</si>
  <si>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</si>
  <si>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</si>
  <si>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</si>
  <si>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</si>
  <si>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</si>
  <si>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</si>
  <si>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</si>
  <si>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</si>
  <si>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</si>
  <si>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</si>
  <si>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</si>
  <si>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</si>
  <si>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</si>
  <si>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</si>
  <si>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</si>
  <si>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</si>
  <si>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</si>
  <si>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</si>
  <si>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</si>
  <si>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</si>
  <si>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</si>
  <si>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</si>
  <si>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</si>
  <si>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</si>
  <si>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</si>
  <si>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</si>
  <si>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</si>
  <si>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</si>
  <si>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</si>
  <si>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</si>
  <si>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</si>
  <si>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</si>
  <si>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</si>
  <si>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</si>
  <si>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</si>
  <si>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</si>
  <si>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</si>
  <si>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</si>
  <si>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</si>
  <si>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</si>
  <si>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</si>
  <si>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</si>
  <si>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</si>
  <si>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</si>
  <si>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</si>
  <si>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</si>
  <si>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</si>
  <si>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</si>
  <si>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</si>
  <si>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</si>
  <si>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</si>
  <si>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</si>
  <si>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</si>
  <si>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</si>
  <si>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</si>
  <si>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</si>
  <si>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</si>
  <si>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</si>
  <si>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</si>
  <si>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</si>
  <si>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</si>
  <si>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</si>
  <si>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</si>
  <si>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</si>
  <si>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</si>
  <si>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</si>
  <si>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</si>
  <si>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</si>
  <si>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</si>
  <si>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</si>
  <si>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</si>
  <si>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</si>
  <si>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</si>
  <si>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</si>
  <si>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</si>
  <si>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</si>
  <si>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</si>
  <si>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</si>
  <si>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</si>
  <si>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</si>
  <si>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</si>
  <si>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</si>
  <si>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</si>
  <si>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</si>
  <si>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</si>
  <si>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</si>
  <si>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</si>
  <si>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</si>
  <si>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</si>
  <si>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</si>
  <si>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</si>
  <si>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</si>
  <si>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</si>
  <si>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</si>
  <si>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</si>
  <si>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</si>
  <si>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</si>
  <si>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</si>
  <si>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</si>
  <si>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</si>
  <si>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</si>
  <si>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</si>
  <si>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</si>
  <si>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</si>
  <si>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</si>
  <si>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</si>
  <si>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</si>
  <si>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</si>
  <si>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</si>
  <si>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</si>
  <si>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</si>
  <si>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</si>
  <si>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</si>
  <si>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</si>
  <si>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</si>
  <si>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</si>
  <si>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</si>
  <si>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</si>
  <si>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</si>
  <si>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</si>
  <si>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</si>
  <si>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</si>
  <si>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</si>
  <si>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</si>
  <si>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</si>
  <si>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</si>
  <si>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</si>
  <si>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</si>
  <si>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</si>
  <si>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</si>
  <si>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</si>
  <si>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</si>
  <si>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</si>
  <si>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</si>
  <si>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</si>
  <si>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</si>
  <si>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</si>
  <si>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</si>
  <si>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</si>
  <si>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</si>
  <si>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</si>
  <si>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</si>
  <si>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</si>
  <si>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</si>
  <si>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</si>
  <si>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</si>
  <si>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</si>
  <si>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</si>
  <si>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</si>
  <si>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</si>
  <si>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</si>
  <si>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</si>
  <si>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</si>
  <si>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</si>
  <si>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</si>
  <si>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</si>
  <si>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</si>
  <si>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</si>
  <si>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</si>
  <si>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</si>
  <si>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</si>
  <si>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</si>
  <si>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</si>
  <si>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</si>
  <si>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</si>
  <si>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</si>
  <si>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</si>
  <si>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</si>
  <si>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</si>
  <si>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</si>
  <si>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</si>
  <si>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</si>
  <si>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</si>
  <si>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</si>
  <si>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</si>
  <si>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</si>
  <si>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</si>
  <si>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</si>
  <si>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</si>
  <si>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</si>
  <si>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</si>
  <si>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</si>
  <si>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</si>
  <si>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</si>
  <si>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</si>
  <si>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</si>
  <si>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</si>
  <si>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</si>
  <si>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</si>
  <si>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</si>
  <si>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</si>
  <si>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</si>
  <si>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</si>
  <si>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</si>
  <si>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</si>
  <si>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</si>
  <si>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</si>
  <si>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</si>
  <si>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</si>
  <si>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</si>
  <si>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</si>
  <si>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</si>
  <si>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</si>
  <si>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</si>
  <si>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</si>
  <si>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</si>
  <si>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</si>
  <si>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</si>
  <si>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</si>
  <si>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</si>
  <si>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</si>
  <si>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</si>
  <si>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</si>
  <si>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</si>
  <si>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</si>
  <si>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</si>
  <si>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</si>
  <si>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</si>
  <si>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</si>
  <si>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</si>
  <si>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</si>
  <si>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</si>
  <si>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</si>
  <si>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</si>
  <si>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</si>
  <si>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</si>
  <si>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</si>
  <si>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</si>
  <si>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</si>
  <si>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</si>
  <si>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</si>
  <si>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</si>
  <si>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</si>
  <si>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</si>
  <si>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</si>
  <si>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</si>
  <si>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</si>
  <si>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</si>
  <si>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</si>
  <si>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</si>
  <si>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</si>
  <si>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</si>
  <si>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</si>
  <si>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</si>
  <si>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</si>
  <si>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</si>
  <si>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</si>
  <si>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</si>
  <si>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</si>
  <si>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</si>
  <si>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</si>
  <si>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</si>
  <si>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</si>
  <si>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</si>
  <si>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</si>
  <si>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</si>
  <si>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</si>
  <si>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</si>
  <si>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</si>
  <si>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</si>
  <si>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</si>
  <si>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</si>
  <si>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</si>
  <si>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</si>
  <si>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</si>
  <si>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</si>
  <si>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</si>
  <si>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</si>
  <si>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</si>
  <si>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</si>
  <si>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</si>
  <si>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</si>
  <si>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</si>
  <si>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</si>
  <si>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</si>
  <si>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</si>
  <si>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</si>
  <si>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</si>
  <si>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</si>
  <si>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</si>
  <si>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</si>
  <si>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</si>
  <si>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</si>
  <si>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</si>
  <si>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</si>
  <si>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</si>
  <si>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</si>
  <si>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</si>
  <si>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</si>
  <si>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</si>
  <si>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</si>
  <si>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</si>
  <si>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</si>
  <si>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</si>
  <si>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</si>
  <si>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</si>
  <si>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</si>
  <si>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</si>
  <si>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</si>
  <si>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</si>
  <si>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</si>
  <si>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</si>
  <si>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</si>
  <si>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</si>
  <si>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</si>
  <si>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</si>
  <si>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</si>
  <si>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</si>
  <si>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</si>
  <si>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</si>
  <si>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</si>
  <si>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</si>
  <si>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</si>
  <si>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</si>
  <si>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</si>
  <si>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</si>
  <si>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</si>
  <si>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</si>
  <si>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</si>
  <si>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</si>
  <si>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</si>
  <si>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</si>
  <si>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</si>
  <si>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</si>
  <si>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</si>
  <si>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</si>
  <si>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</si>
  <si>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</si>
  <si>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</si>
  <si>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</si>
  <si>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</si>
  <si>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</si>
  <si>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</si>
  <si>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</si>
  <si>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</si>
  <si>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</si>
  <si>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</si>
  <si>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</si>
  <si>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</si>
  <si>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</si>
  <si>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</si>
  <si>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</si>
  <si>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</si>
  <si>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</si>
  <si>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</si>
  <si>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</si>
  <si>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</si>
  <si>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</si>
  <si>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</si>
  <si>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</si>
  <si>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</si>
  <si>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</si>
  <si>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</si>
  <si>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</si>
  <si>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</si>
  <si>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</si>
  <si>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</si>
  <si>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</si>
  <si>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</si>
  <si>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</si>
  <si>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</si>
  <si>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</si>
  <si>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</si>
  <si>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</si>
  <si>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</si>
  <si>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</si>
  <si>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</si>
  <si>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</si>
  <si>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</si>
  <si>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</si>
  <si>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</si>
  <si>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</si>
  <si>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</si>
  <si>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</si>
  <si>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</si>
  <si>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</si>
  <si>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</si>
  <si>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</si>
  <si>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</si>
  <si>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</si>
  <si>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</si>
  <si>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</si>
  <si>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</si>
  <si>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</si>
  <si>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</si>
  <si>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</si>
  <si>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</si>
  <si>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</si>
  <si>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</si>
  <si>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</si>
  <si>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</si>
  <si>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</si>
  <si>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</si>
  <si>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</si>
  <si>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</si>
  <si>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</si>
  <si>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</si>
  <si>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</si>
  <si>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</si>
  <si>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</si>
  <si>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</si>
  <si>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</si>
  <si>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</si>
  <si>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</si>
  <si>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</si>
  <si>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</si>
  <si>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</si>
  <si>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</si>
  <si>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</si>
  <si>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</si>
  <si>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</si>
  <si>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</si>
  <si>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</si>
  <si>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</si>
  <si>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</si>
  <si>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</si>
  <si>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</si>
  <si>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</si>
  <si>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</si>
  <si>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</si>
  <si>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</si>
  <si>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</si>
  <si>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</si>
  <si>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</si>
  <si>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</si>
  <si>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</si>
  <si>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</si>
  <si>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</si>
  <si>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</si>
  <si>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</si>
  <si>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</si>
  <si>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</si>
  <si>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</si>
  <si>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</si>
  <si>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</si>
  <si>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</si>
  <si>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</si>
  <si>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</si>
  <si>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</si>
  <si>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</si>
  <si>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</si>
  <si>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</si>
  <si>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</si>
  <si>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</si>
  <si>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</si>
  <si>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</si>
  <si>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</si>
  <si>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</si>
  <si>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</si>
  <si>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</si>
  <si>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</si>
  <si>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</si>
  <si>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</si>
  <si>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</si>
  <si>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</si>
  <si>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</si>
  <si>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</si>
  <si>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</si>
  <si>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</si>
  <si>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</si>
  <si>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</si>
  <si>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</si>
  <si>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</si>
  <si>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</si>
  <si>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</si>
  <si>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</si>
  <si>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</si>
  <si>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</si>
  <si>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</si>
  <si>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</si>
  <si>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</si>
  <si>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</si>
  <si>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</si>
  <si>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</si>
  <si>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</si>
  <si>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</si>
  <si>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</si>
  <si>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</si>
  <si>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</si>
  <si>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</si>
  <si>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</si>
  <si>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</si>
  <si>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</si>
  <si>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</si>
  <si>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</si>
  <si>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</si>
  <si>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</si>
  <si>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</si>
  <si>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</si>
  <si>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</si>
  <si>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</si>
  <si>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</si>
  <si>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</si>
  <si>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</si>
  <si>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</si>
  <si>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</si>
  <si>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</si>
  <si>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</si>
  <si>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</si>
  <si>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</si>
  <si>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</si>
  <si>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</si>
  <si>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</si>
  <si>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</si>
  <si>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</si>
  <si>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</si>
  <si>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</si>
  <si>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</si>
  <si>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</si>
  <si>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</si>
  <si>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</si>
  <si>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</si>
  <si>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</si>
  <si>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</si>
  <si>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</si>
  <si>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</si>
  <si>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</si>
  <si>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</si>
  <si>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</si>
  <si>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</si>
  <si>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</si>
  <si>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</si>
  <si>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</si>
  <si>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</si>
  <si>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</si>
  <si>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</si>
  <si>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</si>
  <si>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</si>
  <si>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</si>
  <si>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</si>
  <si>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</si>
  <si>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</si>
  <si>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</si>
  <si>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</si>
  <si>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</si>
  <si>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</si>
  <si>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</si>
  <si>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</si>
  <si>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</si>
  <si>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</si>
  <si>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</si>
  <si>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</si>
  <si>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</si>
  <si>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</si>
  <si>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</si>
  <si>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</si>
  <si>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</si>
  <si>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</si>
  <si>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</si>
  <si>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</si>
  <si>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</si>
  <si>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</si>
  <si>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</si>
  <si>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</si>
  <si>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</si>
  <si>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</si>
  <si>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</si>
  <si>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</si>
  <si>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</si>
  <si>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</si>
  <si>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</si>
  <si>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</si>
  <si>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</si>
  <si>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</si>
  <si>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</si>
  <si>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</si>
  <si>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</si>
  <si>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</si>
  <si>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</si>
  <si>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</si>
  <si>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</si>
  <si>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</si>
  <si>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</si>
  <si>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</si>
  <si>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</si>
  <si>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</si>
  <si>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</si>
  <si>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</si>
  <si>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</si>
  <si>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</si>
  <si>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</si>
  <si>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</si>
  <si>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</si>
  <si>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</si>
  <si>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</si>
  <si>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</si>
  <si>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</si>
  <si>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</si>
  <si>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</si>
  <si>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</si>
  <si>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</si>
  <si>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</si>
  <si>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</si>
  <si>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</si>
  <si>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</si>
  <si>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</si>
  <si>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</si>
  <si>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</si>
  <si>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</si>
  <si>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</si>
  <si>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</si>
  <si>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</si>
  <si>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</si>
  <si>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</si>
  <si>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</si>
  <si>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</si>
  <si>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</si>
  <si>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</si>
  <si>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</si>
  <si>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</si>
  <si>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</si>
  <si>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</si>
  <si>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</si>
  <si>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</si>
  <si>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</si>
  <si>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</si>
  <si>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</si>
  <si>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</si>
  <si>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</si>
  <si>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</si>
  <si>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</si>
  <si>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</si>
  <si>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</si>
  <si>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</si>
  <si>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</si>
  <si>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</si>
  <si>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</si>
  <si>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</si>
  <si>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</si>
  <si>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</si>
  <si>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</si>
  <si>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</si>
  <si>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</si>
  <si>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</si>
  <si>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</si>
  <si>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</si>
  <si>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</si>
  <si>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</si>
  <si>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</si>
  <si>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</si>
  <si>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</si>
  <si>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</si>
  <si>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</si>
  <si>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</si>
  <si>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</si>
  <si>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</si>
  <si>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</si>
  <si>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</si>
  <si>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</si>
  <si>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</si>
  <si>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</si>
  <si>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</si>
  <si>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</si>
  <si>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</si>
  <si>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</si>
  <si>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</si>
  <si>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</si>
  <si>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</si>
  <si>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</si>
  <si>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</si>
  <si>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</si>
  <si>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</si>
  <si>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</si>
  <si>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</si>
  <si>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</si>
  <si>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</si>
  <si>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</si>
  <si>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</si>
  <si>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</si>
  <si>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</si>
  <si>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</si>
  <si>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</si>
  <si>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</si>
  <si>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</si>
  <si>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</si>
  <si>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</si>
  <si>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</si>
  <si>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</si>
  <si>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</si>
  <si>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</si>
  <si>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</si>
  <si>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</si>
  <si>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</si>
  <si>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</si>
  <si>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</si>
  <si>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</si>
  <si>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</si>
  <si>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</si>
  <si>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</si>
  <si>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</si>
  <si>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</si>
  <si>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</si>
  <si>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</si>
  <si>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</si>
  <si>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</si>
  <si>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</si>
  <si>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</si>
  <si>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</si>
  <si>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</si>
  <si>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</si>
  <si>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</si>
  <si>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</si>
  <si>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</si>
  <si>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</si>
  <si>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</si>
  <si>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</si>
  <si>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</si>
  <si>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</si>
  <si>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</si>
  <si>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</si>
  <si>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</si>
  <si>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</si>
  <si>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</si>
  <si>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</si>
  <si>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</si>
  <si>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</si>
  <si>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</si>
  <si>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</si>
  <si>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</si>
  <si>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</si>
  <si>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</si>
  <si>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</si>
  <si>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</si>
  <si>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</si>
  <si>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</si>
  <si>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</si>
  <si>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</si>
  <si>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</si>
  <si>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</si>
  <si>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</si>
  <si>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</si>
  <si>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</si>
  <si>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</si>
  <si>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</si>
  <si>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</si>
  <si>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</si>
  <si>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</si>
  <si>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</si>
  <si>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</si>
  <si>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</si>
  <si>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</si>
  <si>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</si>
  <si>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</si>
  <si>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</si>
  <si>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</si>
  <si>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</si>
  <si>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</si>
  <si>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</si>
  <si>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</si>
  <si>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</si>
  <si>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</si>
  <si>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</si>
  <si>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</si>
  <si>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</si>
  <si>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</si>
  <si>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</si>
  <si>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</si>
  <si>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</si>
  <si>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</si>
  <si>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</si>
  <si>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</si>
  <si>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</si>
  <si>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</si>
  <si>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</si>
  <si>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</si>
  <si>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</si>
  <si>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</si>
  <si>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</si>
  <si>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</si>
  <si>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</si>
  <si>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</si>
  <si>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</si>
  <si>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</si>
  <si>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</si>
  <si>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</si>
  <si>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</si>
  <si>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</si>
  <si>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</si>
  <si>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</si>
  <si>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</si>
  <si>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</si>
  <si>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</si>
  <si>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</si>
  <si>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</si>
  <si>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</si>
  <si>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</si>
  <si>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</si>
  <si>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</si>
  <si>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</si>
  <si>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</si>
  <si>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</si>
  <si>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</si>
  <si>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</si>
  <si>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</si>
  <si>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</si>
  <si>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</si>
  <si>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</si>
  <si>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</si>
  <si>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</si>
  <si>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</si>
  <si>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</si>
  <si>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</si>
  <si>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</si>
  <si>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</si>
  <si>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</si>
  <si>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</si>
  <si>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</si>
  <si>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</si>
  <si>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</si>
  <si>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</si>
  <si>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</si>
  <si>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</si>
  <si>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</si>
  <si>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</si>
  <si>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</si>
  <si>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</si>
  <si>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</si>
  <si>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</si>
  <si>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</si>
  <si>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</si>
  <si>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</si>
  <si>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</si>
  <si>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</si>
  <si>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</si>
  <si>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</si>
  <si>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</si>
  <si>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</si>
  <si>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</si>
  <si>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</si>
  <si>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</si>
  <si>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</si>
  <si>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</si>
  <si>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</si>
  <si>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</si>
  <si>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</si>
  <si>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</si>
  <si>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</si>
  <si>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</si>
  <si>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</si>
  <si>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</si>
  <si>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</si>
  <si>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</si>
  <si>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</si>
  <si>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</si>
  <si>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</si>
  <si>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</si>
  <si>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</si>
  <si>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</si>
  <si>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</si>
  <si>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</si>
  <si>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</si>
  <si>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</si>
  <si>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</si>
  <si>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</si>
  <si>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</si>
  <si>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</si>
  <si>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</si>
  <si>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</si>
  <si>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</si>
  <si>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</si>
  <si>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</si>
  <si>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</si>
  <si>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</si>
  <si>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</si>
  <si>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</si>
  <si>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</si>
  <si>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</si>
  <si>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</si>
  <si>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</si>
  <si>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</si>
  <si>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</si>
  <si>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</si>
  <si>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</si>
  <si>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</si>
  <si>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</si>
  <si>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</si>
  <si>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</si>
  <si>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</si>
  <si>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</si>
  <si>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</si>
  <si>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</si>
  <si>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</si>
  <si>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</si>
  <si>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</si>
  <si>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</si>
  <si>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</si>
  <si>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</si>
  <si>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</si>
  <si>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</si>
  <si>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</si>
  <si>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</si>
  <si>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</si>
  <si>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</si>
  <si>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</si>
  <si>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</si>
  <si>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</si>
  <si>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</si>
  <si>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</si>
  <si>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</si>
  <si>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</si>
  <si>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</si>
  <si>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</si>
  <si>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</si>
  <si>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</si>
  <si>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</si>
  <si>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</si>
  <si>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</si>
  <si>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</si>
  <si>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</si>
  <si>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</si>
  <si>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</si>
  <si>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</si>
  <si>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</si>
  <si>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</si>
  <si>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</si>
  <si>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</si>
  <si>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</si>
  <si>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</si>
  <si>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</si>
  <si>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</si>
  <si>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</si>
  <si>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</si>
  <si>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</si>
  <si>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</si>
  <si>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</si>
  <si>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</si>
  <si>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</si>
  <si>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</si>
  <si>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</si>
  <si>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</si>
  <si>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</si>
  <si>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</si>
  <si>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</si>
  <si>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</si>
  <si>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</si>
  <si>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</si>
  <si>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</si>
  <si>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</si>
  <si>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</si>
  <si>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</si>
  <si>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</si>
  <si>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</si>
  <si>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</si>
  <si>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</si>
  <si>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</si>
  <si>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</si>
  <si>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</si>
  <si>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</si>
  <si>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</si>
  <si>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</si>
  <si>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</si>
  <si>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</si>
  <si>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</si>
  <si>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</si>
  <si>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</si>
  <si>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</si>
  <si>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</si>
  <si>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</si>
  <si>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</si>
  <si>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</si>
  <si>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</si>
  <si>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</si>
  <si>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</si>
  <si>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</si>
  <si>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</si>
  <si>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</si>
  <si>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</si>
  <si>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</si>
  <si>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</si>
  <si>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</si>
  <si>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</si>
  <si>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</si>
  <si>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</si>
  <si>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</si>
  <si>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</si>
  <si>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</si>
  <si>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</si>
  <si>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</si>
  <si>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</si>
  <si>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</si>
  <si>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</si>
  <si>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</si>
  <si>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</si>
  <si>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</si>
  <si>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</si>
  <si>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</si>
  <si>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</si>
  <si>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</si>
  <si>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</si>
  <si>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</si>
  <si>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</si>
  <si>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</si>
  <si>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</si>
  <si>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</si>
  <si>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</si>
  <si>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</si>
  <si>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</si>
  <si>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</si>
  <si>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</si>
  <si>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</si>
  <si>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</si>
  <si>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</si>
  <si>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</si>
  <si>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</si>
  <si>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</si>
  <si>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</si>
  <si>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</si>
  <si>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</si>
  <si>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</si>
  <si>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</si>
  <si>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</si>
  <si>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</si>
  <si>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</si>
  <si>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</si>
  <si>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</si>
  <si>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</si>
  <si>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</si>
  <si>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</si>
  <si>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</si>
  <si>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</si>
  <si>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</si>
  <si>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</si>
  <si>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</si>
  <si>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</si>
  <si>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</si>
  <si>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</si>
  <si>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</si>
  <si>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</si>
  <si>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</si>
  <si>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</si>
  <si>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</si>
  <si>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</si>
  <si>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</si>
  <si>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</si>
  <si>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</si>
  <si>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</si>
  <si>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</si>
  <si>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</si>
  <si>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</si>
  <si>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</si>
  <si>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</si>
  <si>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</si>
  <si>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</si>
  <si>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</si>
  <si>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</si>
  <si>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</si>
  <si>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</si>
  <si>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</si>
  <si>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</si>
  <si>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</si>
  <si>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</si>
  <si>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</si>
  <si>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</si>
  <si>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</si>
  <si>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</si>
  <si>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</si>
  <si>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</si>
  <si>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</si>
  <si>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</si>
  <si>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</si>
  <si>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</si>
  <si>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</si>
  <si>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</si>
  <si>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</si>
  <si>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</si>
  <si>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</si>
  <si>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</si>
  <si>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</si>
  <si>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</si>
  <si>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</si>
  <si>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</si>
  <si>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</si>
  <si>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</si>
  <si>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</si>
  <si>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</si>
  <si>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</si>
  <si>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</si>
  <si>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</si>
  <si>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</si>
  <si>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</si>
  <si>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</si>
  <si>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</si>
  <si>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</si>
  <si>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</si>
  <si>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</si>
  <si>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</si>
  <si>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</si>
  <si>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</si>
  <si>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</si>
  <si>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</si>
  <si>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</si>
  <si>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</si>
  <si>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</si>
  <si>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</si>
  <si>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</si>
  <si>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</si>
  <si>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</si>
  <si>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</si>
  <si>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</si>
  <si>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</si>
  <si>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</si>
  <si>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</si>
  <si>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</si>
  <si>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</si>
  <si>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</si>
  <si>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</si>
  <si>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</si>
  <si>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</si>
  <si>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</si>
  <si>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</si>
  <si>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</si>
  <si>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</si>
  <si>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</si>
  <si>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</si>
  <si>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</si>
  <si>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</si>
  <si>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</si>
  <si>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</si>
  <si>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</si>
  <si>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</si>
  <si>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</si>
  <si>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</si>
  <si>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</si>
  <si>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</si>
  <si>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</si>
  <si>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</si>
  <si>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</si>
  <si>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</si>
  <si>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</si>
  <si>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</si>
  <si>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</si>
  <si>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</si>
  <si>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</si>
  <si>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</si>
  <si>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</si>
  <si>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</si>
  <si>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</si>
  <si>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</si>
  <si>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</si>
  <si>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</si>
  <si>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</si>
  <si>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</si>
  <si>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</si>
  <si>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</si>
  <si>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</si>
  <si>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</si>
  <si>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</si>
  <si>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</si>
  <si>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</si>
  <si>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</si>
  <si>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</si>
  <si>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</si>
  <si>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</si>
  <si>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</si>
  <si>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</si>
  <si>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</si>
  <si>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</si>
  <si>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</si>
  <si>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</si>
  <si>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</si>
  <si>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</si>
  <si>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</si>
  <si>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</si>
  <si>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</si>
  <si>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</si>
  <si>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</si>
  <si>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</si>
  <si>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</si>
  <si>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</si>
  <si>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</si>
  <si>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</si>
  <si>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</si>
  <si>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</si>
  <si>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</si>
  <si>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</si>
  <si>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</si>
  <si>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</si>
  <si>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</si>
  <si>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</si>
  <si>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</si>
  <si>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</si>
  <si>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</si>
  <si>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</si>
  <si>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</si>
  <si>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</si>
  <si>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</si>
  <si>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</si>
  <si>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</si>
  <si>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</si>
  <si>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</si>
  <si>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</si>
  <si>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</si>
  <si>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</si>
  <si>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</si>
  <si>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</si>
  <si>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</si>
  <si>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</si>
  <si>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</si>
  <si>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</si>
  <si>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</si>
  <si>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</si>
  <si>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</si>
  <si>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</si>
  <si>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</si>
  <si>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</si>
  <si>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</si>
  <si>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</si>
  <si>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</si>
  <si>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</si>
  <si>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</si>
  <si>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</si>
  <si>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</si>
  <si>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</si>
  <si>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</si>
  <si>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</si>
  <si>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</si>
  <si>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</si>
  <si>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</si>
  <si>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</si>
  <si>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</si>
  <si>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</si>
  <si>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</si>
  <si>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</si>
  <si>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</si>
  <si>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</si>
  <si>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</si>
  <si>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</si>
  <si>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</si>
  <si>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</si>
  <si>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</si>
  <si>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</si>
  <si>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</si>
  <si>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</si>
  <si>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</si>
  <si>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</si>
  <si>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</si>
  <si>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</si>
  <si>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</si>
  <si>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</si>
  <si>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</si>
  <si>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</si>
  <si>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</si>
  <si>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</si>
  <si>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</si>
  <si>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</si>
  <si>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</si>
  <si>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</si>
  <si>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</si>
  <si>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</si>
  <si>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</si>
  <si>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</si>
  <si>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</si>
  <si>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</si>
  <si>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</si>
  <si>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</si>
  <si>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</si>
  <si>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</si>
  <si>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</si>
  <si>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</si>
  <si>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</si>
  <si>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</si>
  <si>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</si>
  <si>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</si>
  <si>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</si>
  <si>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</si>
  <si>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</si>
  <si>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</si>
  <si>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</si>
  <si>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</si>
  <si>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</si>
  <si>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</si>
  <si>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</si>
  <si>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</si>
  <si>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</si>
  <si>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</si>
  <si>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</si>
  <si>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</si>
  <si>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</si>
  <si>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</si>
  <si>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</si>
  <si>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</si>
  <si>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</si>
  <si>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</si>
  <si>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</si>
  <si>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</si>
  <si>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</si>
  <si>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</si>
  <si>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</si>
  <si>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</si>
  <si>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</si>
  <si>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</si>
  <si>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</si>
  <si>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</si>
  <si>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</si>
  <si>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</si>
  <si>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</si>
  <si>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</si>
  <si>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</si>
  <si>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</si>
  <si>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</si>
  <si>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</si>
  <si>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</si>
  <si>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</si>
  <si>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</si>
  <si>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</si>
  <si>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</si>
  <si>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</si>
  <si>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</si>
  <si>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</si>
  <si>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</si>
  <si>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</si>
  <si>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</si>
  <si>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</si>
  <si>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</si>
  <si>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</si>
  <si>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</si>
  <si>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</si>
  <si>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</si>
  <si>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</si>
  <si>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</si>
  <si>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</si>
  <si>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</si>
  <si>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</si>
  <si>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</si>
  <si>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</si>
  <si>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</si>
  <si>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</si>
  <si>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</si>
  <si>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</si>
  <si>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</si>
  <si>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</si>
  <si>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</si>
  <si>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</si>
  <si>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</si>
  <si>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</si>
  <si>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</si>
  <si>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</si>
  <si>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</si>
  <si>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</si>
  <si>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</si>
  <si>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</si>
  <si>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</si>
  <si>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</si>
  <si>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</si>
  <si>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</si>
  <si>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</si>
  <si>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</si>
  <si>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</si>
  <si>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</si>
  <si>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</si>
  <si>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</si>
  <si>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</si>
  <si>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</si>
  <si>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</si>
  <si>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</si>
  <si>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</si>
  <si>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</si>
  <si>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</si>
  <si>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</si>
  <si>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</si>
  <si>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</si>
  <si>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</si>
  <si>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</si>
  <si>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</si>
  <si>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</si>
  <si>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</si>
  <si>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</si>
  <si>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</si>
  <si>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</si>
  <si>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</si>
  <si>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</si>
  <si>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</si>
  <si>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</si>
  <si>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</si>
  <si>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</si>
  <si>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</si>
  <si>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</si>
  <si>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</si>
  <si>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</si>
  <si>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</si>
  <si>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</si>
  <si>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</si>
  <si>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</si>
  <si>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</si>
  <si>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</si>
  <si>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</si>
  <si>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</si>
  <si>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</si>
  <si>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</si>
  <si>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</si>
  <si>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</si>
  <si>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</si>
  <si>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</si>
  <si>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</si>
  <si>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</si>
  <si>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</si>
  <si>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</si>
  <si>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</si>
  <si>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</si>
  <si>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</si>
  <si>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</si>
  <si>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</si>
  <si>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</si>
  <si>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</si>
  <si>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</si>
  <si>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</si>
  <si>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</si>
  <si>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</si>
  <si>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</si>
  <si>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</si>
  <si>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</si>
  <si>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</si>
  <si>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</si>
  <si>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</si>
  <si>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</si>
  <si>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</si>
  <si>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</si>
  <si>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</si>
  <si>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</si>
  <si>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</si>
  <si>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</si>
  <si>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</si>
  <si>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</si>
  <si>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</si>
  <si>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</si>
  <si>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</si>
  <si>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</si>
  <si>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</si>
  <si>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</si>
  <si>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</si>
  <si>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</si>
  <si>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</si>
  <si>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</si>
  <si>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</si>
  <si>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</si>
  <si>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</si>
  <si>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</si>
  <si>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</si>
  <si>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</si>
  <si>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</si>
  <si>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</si>
  <si>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</si>
  <si>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</si>
  <si>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</si>
  <si>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</si>
  <si>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</si>
  <si>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</si>
  <si>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</si>
  <si>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</si>
  <si>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</si>
  <si>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</si>
  <si>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</si>
  <si>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</si>
  <si>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</si>
  <si>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</si>
  <si>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</si>
  <si>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</si>
  <si>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</si>
  <si>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</si>
  <si>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</si>
  <si>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</si>
  <si>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</si>
  <si>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</si>
  <si>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</si>
  <si>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</si>
  <si>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</si>
  <si>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</si>
  <si>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</si>
  <si>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</si>
  <si>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</si>
  <si>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</si>
  <si>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</si>
  <si>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</si>
  <si>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</si>
  <si>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</si>
  <si>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</si>
  <si>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</si>
  <si>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</si>
  <si>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</si>
  <si>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</si>
  <si>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</si>
  <si>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</si>
  <si>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</si>
  <si>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</si>
  <si>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</si>
  <si>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</si>
  <si>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</si>
  <si>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</si>
  <si>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</si>
  <si>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</si>
  <si>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</si>
  <si>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</si>
  <si>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</si>
  <si>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</si>
  <si>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</si>
  <si>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</si>
  <si>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</si>
  <si>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</si>
  <si>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</si>
  <si>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</si>
  <si>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</si>
  <si>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</si>
  <si>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</si>
  <si>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</si>
  <si>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</si>
  <si>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</si>
  <si>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</si>
  <si>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</si>
  <si>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</si>
  <si>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</si>
  <si>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</si>
  <si>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</si>
  <si>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</si>
  <si>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</si>
  <si>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</si>
  <si>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</si>
  <si>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</si>
  <si>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</si>
  <si>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</si>
  <si>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</si>
  <si>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</si>
  <si>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</si>
  <si>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</si>
  <si>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</si>
  <si>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</si>
  <si>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</si>
  <si>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</si>
  <si>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</si>
  <si>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</si>
  <si>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</si>
  <si>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</si>
  <si>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</si>
  <si>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</si>
  <si>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</si>
  <si>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</si>
  <si>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</si>
  <si>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</si>
  <si>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</si>
  <si>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</si>
  <si>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</si>
  <si>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</si>
  <si>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</si>
  <si>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</si>
  <si>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</si>
  <si>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</si>
  <si>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</si>
  <si>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</si>
  <si>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</si>
  <si>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</si>
  <si>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</si>
  <si>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</si>
  <si>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</si>
  <si>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</si>
  <si>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</si>
  <si>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</si>
  <si>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</si>
  <si>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</si>
  <si>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</si>
  <si>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</si>
  <si>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</si>
  <si>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</si>
  <si>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</si>
  <si>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</si>
  <si>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</si>
  <si>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</si>
  <si>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</si>
  <si>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</si>
  <si>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</si>
  <si>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</si>
  <si>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</si>
  <si>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</si>
  <si>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</si>
  <si>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</si>
  <si>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</si>
  <si>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</si>
  <si>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</si>
  <si>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</si>
  <si>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</si>
  <si>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</si>
  <si>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</si>
  <si>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</si>
  <si>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</si>
  <si>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</si>
  <si>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</si>
  <si>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</si>
  <si>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</si>
  <si>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</si>
  <si>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</si>
  <si>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</si>
  <si>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</si>
  <si>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</si>
  <si>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</si>
  <si>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</si>
  <si>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</si>
  <si>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</si>
  <si>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</si>
  <si>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</si>
  <si>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</si>
  <si>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</si>
  <si>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</si>
  <si>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</si>
  <si>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</si>
  <si>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</si>
  <si>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</si>
  <si>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</si>
  <si>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</si>
  <si>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</si>
  <si>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</si>
  <si>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</si>
  <si>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</si>
  <si>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</si>
  <si>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</si>
  <si>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</si>
  <si>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</si>
  <si>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</si>
  <si>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</si>
  <si>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</si>
  <si>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</si>
  <si>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</si>
  <si>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</si>
  <si>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</si>
  <si>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</si>
  <si>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</si>
  <si>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</si>
  <si>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</si>
  <si>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</si>
  <si>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</si>
  <si>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</si>
  <si>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</si>
  <si>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</si>
  <si>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</si>
  <si>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</si>
  <si>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</si>
  <si>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</si>
  <si>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</si>
  <si>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</si>
  <si>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</si>
  <si>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</si>
  <si>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</si>
  <si>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</si>
  <si>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</si>
  <si>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</si>
  <si>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</si>
  <si>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</si>
  <si>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</si>
  <si>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</si>
  <si>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</si>
  <si>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</si>
  <si>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</si>
  <si>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</si>
  <si>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</si>
  <si>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</si>
  <si>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</si>
  <si>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</si>
  <si>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</si>
  <si>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</si>
  <si>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</si>
  <si>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</si>
  <si>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</si>
  <si>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</si>
  <si>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</si>
  <si>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</si>
  <si>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</si>
  <si>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</si>
  <si>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</si>
  <si>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</si>
  <si>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</si>
  <si>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</si>
  <si>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</si>
  <si>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</si>
  <si>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</si>
  <si>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</si>
  <si>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</si>
  <si>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</si>
  <si>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</si>
  <si>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</si>
  <si>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</si>
  <si>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</si>
  <si>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</si>
  <si>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</si>
  <si>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</si>
  <si>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</si>
  <si>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</si>
  <si>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</si>
  <si>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</si>
  <si>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</si>
  <si>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</si>
  <si>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</si>
  <si>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</si>
  <si>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</si>
  <si>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</si>
  <si>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</si>
  <si>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</si>
  <si>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</si>
  <si>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</si>
  <si>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</si>
  <si>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</si>
  <si>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</si>
  <si>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</si>
  <si>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</si>
  <si>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</si>
  <si>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</si>
  <si>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</si>
  <si>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</si>
  <si>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</si>
  <si>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</si>
  <si>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</si>
  <si>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</si>
  <si>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</si>
  <si>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</si>
  <si>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</si>
  <si>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</si>
  <si>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</si>
  <si>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</si>
  <si>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</si>
  <si>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</si>
  <si>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</si>
  <si>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</si>
  <si>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</si>
  <si>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</si>
  <si>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</si>
  <si>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</si>
  <si>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</si>
  <si>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</si>
  <si>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</si>
  <si>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</si>
  <si>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</si>
  <si>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</si>
  <si>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</si>
  <si>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</si>
  <si>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</si>
  <si>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</si>
  <si>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</si>
  <si>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</si>
  <si>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</si>
  <si>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</si>
  <si>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</si>
  <si>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</si>
  <si>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</si>
  <si>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</si>
  <si>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</si>
  <si>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</si>
  <si>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</si>
  <si>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</si>
  <si>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</si>
  <si>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</si>
  <si>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</si>
  <si>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</si>
  <si>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</si>
  <si>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</si>
  <si>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</si>
  <si>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</si>
  <si>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</si>
  <si>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</si>
  <si>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</si>
  <si>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</si>
  <si>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</si>
  <si>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</si>
  <si>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</si>
  <si>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</si>
  <si>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</si>
  <si>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</si>
  <si>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</si>
  <si>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</si>
  <si>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</si>
  <si>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</si>
  <si>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</si>
  <si>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</si>
  <si>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</si>
  <si>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</si>
  <si>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</si>
  <si>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</si>
  <si>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</si>
  <si>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</si>
  <si>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</si>
  <si>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</si>
  <si>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</si>
  <si>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</si>
  <si>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</si>
  <si>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</si>
  <si>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</si>
  <si>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</si>
  <si>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</si>
  <si>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</si>
  <si>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</si>
  <si>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</si>
  <si>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</si>
  <si>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</si>
  <si>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</si>
  <si>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</si>
  <si>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</si>
  <si>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</si>
  <si>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</si>
  <si>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</si>
  <si>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</si>
  <si>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</si>
  <si>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</si>
  <si>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</si>
  <si>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</si>
  <si>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</si>
  <si>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</si>
  <si>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</si>
  <si>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</si>
  <si>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</si>
  <si>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</si>
  <si>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</si>
  <si>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</si>
  <si>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</si>
  <si>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</si>
  <si>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</si>
  <si>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</si>
  <si>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</si>
  <si>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</si>
  <si>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</si>
  <si>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</si>
  <si>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</si>
  <si>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</si>
  <si>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</si>
  <si>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</si>
  <si>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</si>
  <si>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</si>
  <si>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</si>
  <si>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</si>
  <si>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</si>
  <si>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</si>
  <si>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</si>
  <si>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</si>
  <si>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</si>
  <si>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</si>
  <si>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</si>
  <si>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</si>
  <si>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</si>
  <si>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</si>
  <si>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</si>
  <si>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</si>
  <si>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</si>
  <si>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</si>
  <si>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</si>
  <si>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</si>
  <si>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</si>
  <si>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</si>
  <si>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</si>
  <si>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</si>
  <si>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</si>
  <si>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</si>
  <si>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</si>
  <si>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</si>
  <si>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</si>
  <si>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</si>
  <si>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</si>
  <si>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</si>
  <si>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</si>
  <si>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</si>
  <si>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</si>
  <si>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</si>
  <si>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</si>
  <si>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</si>
  <si>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</si>
  <si>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</si>
  <si>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</si>
  <si>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</si>
  <si>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</si>
  <si>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</si>
  <si>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</si>
  <si>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</si>
  <si>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</si>
  <si>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</si>
  <si>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</si>
  <si>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</si>
  <si>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</si>
  <si>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</si>
  <si>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</si>
  <si>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</si>
  <si>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</si>
  <si>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</si>
  <si>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</si>
  <si>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</si>
  <si>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</si>
  <si>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</si>
  <si>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</si>
  <si>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</si>
  <si>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</si>
  <si>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</si>
  <si>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</si>
  <si>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</si>
  <si>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</si>
  <si>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</si>
  <si>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</si>
  <si>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</si>
  <si>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</si>
  <si>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</si>
  <si>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</si>
  <si>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</si>
  <si>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</si>
  <si>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</si>
  <si>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</si>
  <si>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</si>
  <si>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</si>
  <si>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</si>
  <si>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</si>
  <si>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</si>
  <si>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</si>
  <si>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</si>
  <si>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</si>
  <si>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</si>
  <si>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</si>
  <si>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</si>
  <si>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</si>
  <si>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</si>
  <si>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</si>
  <si>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</si>
  <si>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</si>
  <si>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</si>
  <si>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</si>
  <si>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</si>
  <si>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</si>
  <si>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</si>
  <si>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</si>
  <si>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</si>
  <si>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</si>
  <si>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</si>
  <si>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</si>
  <si>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</si>
  <si>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</si>
  <si>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</si>
  <si>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</si>
  <si>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</si>
  <si>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</si>
  <si>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</si>
  <si>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</si>
  <si>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</si>
  <si>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</si>
  <si>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</si>
  <si>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</si>
  <si>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</si>
  <si>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</si>
  <si>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</si>
  <si>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</si>
  <si>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</si>
  <si>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</si>
  <si>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</si>
  <si>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</si>
  <si>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</si>
  <si>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</si>
  <si>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</si>
  <si>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</si>
  <si>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</si>
  <si>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</si>
  <si>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</si>
  <si>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</si>
  <si>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</si>
  <si>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</si>
  <si>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</si>
  <si>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</si>
  <si>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</si>
  <si>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</si>
  <si>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</si>
  <si>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</si>
  <si>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</si>
  <si>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</si>
  <si>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</si>
  <si>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</si>
  <si>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</si>
  <si>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</si>
  <si>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</si>
  <si>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</si>
  <si>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</si>
  <si>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</si>
  <si>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</si>
  <si>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</si>
  <si>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</si>
  <si>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</si>
  <si>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</si>
  <si>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</si>
  <si>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</si>
  <si>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</si>
  <si>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</si>
  <si>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</si>
  <si>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</si>
  <si>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</si>
  <si>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</si>
  <si>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</si>
  <si>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</si>
  <si>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</si>
  <si>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</si>
  <si>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</si>
  <si>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</si>
  <si>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</si>
  <si>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</si>
  <si>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</si>
  <si>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</si>
  <si>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</si>
  <si>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</si>
  <si>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</si>
  <si>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</si>
  <si>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</si>
  <si>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</si>
  <si>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</si>
  <si>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</si>
  <si>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</si>
  <si>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</si>
  <si>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</si>
  <si>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</si>
  <si>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</si>
  <si>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</si>
  <si>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</si>
  <si>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</si>
  <si>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</si>
  <si>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</si>
  <si>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</si>
  <si>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</si>
  <si>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</si>
  <si>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</si>
  <si>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</si>
  <si>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</si>
  <si>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</si>
  <si>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</si>
  <si>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</si>
  <si>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</si>
  <si>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</si>
  <si>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</si>
  <si>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</si>
  <si>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</si>
  <si>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</si>
  <si>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</si>
  <si>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</si>
  <si>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</si>
  <si>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</si>
  <si>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</si>
  <si>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</si>
  <si>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</si>
  <si>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</si>
  <si>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</si>
  <si>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</si>
  <si>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</si>
  <si>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</si>
  <si>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</si>
  <si>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</si>
  <si>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</si>
  <si>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</si>
  <si>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</si>
  <si>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</si>
  <si>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</si>
  <si>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</si>
  <si>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</si>
  <si>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</si>
  <si>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</si>
  <si>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</si>
  <si>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</si>
  <si>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</si>
  <si>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</si>
  <si>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</si>
  <si>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</si>
  <si>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</si>
  <si>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</si>
  <si>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</si>
  <si>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</si>
  <si>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</si>
  <si>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</si>
  <si>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</si>
  <si>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</si>
  <si>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</si>
  <si>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</si>
  <si>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</si>
  <si>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</si>
  <si>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</si>
  <si>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</si>
  <si>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</si>
  <si>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</si>
  <si>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</si>
  <si>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</si>
  <si>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</si>
  <si>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</si>
  <si>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</si>
  <si>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</si>
  <si>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</si>
  <si>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</si>
  <si>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</si>
  <si>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</si>
  <si>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</si>
  <si>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</si>
  <si>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</si>
  <si>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</si>
  <si>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</si>
  <si>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</si>
  <si>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</si>
  <si>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</si>
  <si>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</si>
  <si>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</si>
  <si>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</si>
  <si>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</si>
  <si>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</si>
  <si>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</si>
  <si>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</si>
  <si>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</si>
  <si>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</si>
  <si>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</si>
  <si>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</si>
  <si>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</si>
  <si>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</si>
  <si>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</si>
  <si>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</si>
  <si>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</si>
  <si>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</si>
  <si>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</si>
  <si>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</si>
  <si>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</si>
  <si>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</si>
  <si>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</si>
  <si>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</si>
  <si>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</si>
  <si>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</si>
  <si>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</si>
  <si>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</si>
  <si>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</si>
  <si>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</si>
  <si>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</si>
  <si>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</si>
  <si>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</si>
  <si>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</si>
  <si>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</si>
  <si>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</si>
  <si>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</si>
  <si>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</si>
  <si>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</si>
  <si>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</si>
  <si>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</si>
  <si>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</si>
  <si>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</si>
  <si>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</si>
  <si>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</si>
  <si>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</si>
  <si>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</si>
  <si>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</si>
  <si>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</si>
  <si>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</si>
  <si>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</si>
  <si>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</si>
  <si>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</si>
  <si>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</si>
  <si>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</si>
  <si>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</si>
  <si>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</si>
  <si>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</si>
  <si>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</si>
  <si>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</si>
  <si>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</si>
  <si>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</si>
  <si>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</si>
  <si>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</si>
  <si>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</si>
  <si>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</si>
  <si>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</si>
  <si>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</si>
  <si>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</si>
  <si>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</si>
  <si>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</si>
  <si>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</si>
  <si>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</si>
  <si>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</si>
  <si>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</si>
  <si>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</si>
  <si>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</si>
  <si>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</si>
  <si>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</si>
  <si>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</si>
  <si>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</si>
  <si>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</si>
  <si>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</si>
  <si>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</si>
  <si>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</si>
  <si>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</si>
  <si>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</si>
  <si>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</si>
  <si>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</si>
  <si>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</si>
  <si>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</si>
  <si>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</si>
  <si>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</si>
  <si>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</si>
  <si>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</si>
  <si>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</si>
  <si>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</si>
  <si>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</si>
  <si>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</si>
  <si>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</si>
  <si>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</si>
  <si>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</si>
  <si>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</si>
  <si>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</si>
  <si>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</si>
  <si>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</si>
  <si>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</si>
  <si>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</si>
  <si>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</si>
  <si>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</si>
  <si>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</si>
  <si>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</si>
  <si>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</si>
  <si>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</si>
  <si>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</si>
  <si>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</si>
  <si>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</si>
  <si>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</si>
  <si>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</si>
  <si>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</si>
  <si>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</si>
  <si>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</si>
  <si>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</si>
  <si>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</si>
  <si>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</si>
  <si>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</si>
  <si>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</si>
  <si>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</si>
  <si>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</si>
  <si>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</si>
  <si>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</si>
  <si>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</si>
  <si>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</si>
  <si>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</si>
  <si>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</si>
  <si>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</si>
  <si>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</si>
  <si>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</si>
  <si>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</si>
  <si>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</si>
  <si>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</si>
  <si>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</si>
  <si>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</si>
  <si>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</si>
  <si>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</si>
  <si>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</si>
  <si>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</si>
  <si>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</si>
  <si>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</si>
  <si>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</si>
  <si>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</si>
  <si>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</si>
  <si>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</si>
  <si>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</si>
  <si>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</si>
  <si>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</si>
  <si>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</si>
  <si>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</si>
  <si>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</si>
  <si>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</si>
  <si>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</si>
  <si>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</si>
  <si>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</si>
  <si>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</si>
  <si>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</si>
  <si>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</si>
  <si>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</si>
  <si>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</si>
  <si>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</si>
  <si>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</si>
  <si>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</si>
  <si>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</si>
  <si>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</si>
  <si>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</si>
  <si>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</si>
  <si>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</si>
  <si>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</si>
  <si>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</si>
  <si>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</si>
  <si>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</si>
  <si>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</si>
  <si>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</si>
  <si>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</si>
  <si>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</si>
  <si>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</si>
  <si>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</si>
  <si>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</si>
  <si>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</si>
  <si>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</si>
  <si>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</si>
  <si>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</si>
  <si>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</si>
  <si>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</si>
  <si>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</si>
  <si>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</si>
  <si>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</si>
  <si>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</si>
  <si>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</si>
  <si>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</si>
  <si>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</si>
  <si>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</si>
  <si>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</si>
  <si>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</si>
  <si>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</si>
  <si>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</si>
  <si>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</si>
  <si>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</si>
  <si>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</si>
  <si>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</si>
  <si>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</si>
  <si>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</si>
  <si>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</si>
  <si>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</si>
  <si>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</si>
  <si>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</si>
  <si>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</si>
  <si>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</si>
  <si>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</si>
  <si>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</si>
  <si>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</si>
  <si>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</si>
  <si>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</si>
  <si>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</si>
  <si>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</si>
  <si>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</si>
  <si>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</si>
  <si>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</si>
  <si>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</si>
  <si>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</si>
  <si>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</si>
  <si>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</si>
  <si>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</si>
  <si>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</si>
  <si>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</si>
  <si>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</si>
  <si>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</si>
  <si>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</si>
  <si>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</si>
  <si>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</si>
  <si>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</si>
  <si>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</si>
  <si>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</si>
  <si>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</si>
  <si>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</si>
  <si>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</si>
  <si>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</si>
  <si>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</si>
  <si>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</si>
  <si>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</si>
  <si>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</si>
  <si>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</si>
  <si>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</si>
  <si>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</si>
  <si>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</si>
  <si>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</si>
  <si>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</si>
  <si>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</si>
  <si>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</si>
  <si>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</si>
  <si>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</si>
  <si>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</si>
  <si>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</si>
  <si>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</si>
  <si>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</si>
  <si>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</si>
  <si>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</si>
  <si>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</si>
  <si>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</si>
  <si>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</si>
  <si>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</si>
  <si>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</si>
  <si>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</si>
  <si>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</si>
  <si>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</si>
  <si>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</si>
  <si>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</si>
  <si>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</si>
  <si>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</si>
  <si>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</si>
  <si>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</si>
  <si>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</si>
  <si>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</si>
  <si>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</si>
  <si>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</si>
  <si>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</si>
  <si>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</si>
  <si>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</si>
  <si>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</si>
  <si>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</si>
  <si>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</si>
  <si>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</si>
  <si>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</si>
  <si>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</si>
  <si>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</si>
  <si>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</si>
  <si>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</si>
  <si>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</si>
  <si>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</si>
  <si>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</si>
  <si>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</si>
  <si>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</si>
  <si>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</si>
  <si>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</si>
  <si>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</si>
  <si>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</si>
  <si>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</si>
  <si>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</si>
  <si>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</si>
  <si>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</si>
  <si>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</si>
  <si>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</si>
  <si>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</si>
  <si>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</si>
  <si>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</si>
  <si>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</si>
  <si>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</si>
  <si>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</si>
  <si>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</si>
  <si>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</si>
  <si>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</si>
  <si>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</si>
  <si>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</si>
  <si>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</si>
  <si>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</si>
  <si>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</si>
  <si>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</si>
  <si>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</si>
  <si>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</si>
  <si>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</si>
  <si>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</si>
  <si>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</si>
  <si>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</si>
  <si>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</si>
  <si>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</si>
  <si>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</si>
  <si>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</si>
  <si>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</si>
  <si>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</si>
  <si>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</si>
  <si>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</si>
  <si>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</si>
  <si>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</si>
  <si>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</si>
  <si>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</si>
  <si>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</si>
  <si>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</si>
  <si>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</si>
  <si>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</si>
  <si>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</si>
  <si>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</si>
  <si>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</si>
  <si>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</si>
  <si>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</si>
  <si>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</si>
  <si>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</si>
  <si>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</si>
  <si>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</si>
  <si>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</si>
  <si>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</si>
  <si>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</si>
  <si>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</si>
  <si>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</si>
  <si>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</si>
  <si>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</si>
  <si>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</si>
  <si>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</si>
  <si>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</si>
  <si>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</si>
  <si>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</si>
  <si>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</si>
  <si>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</si>
  <si>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</si>
  <si>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</si>
  <si>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</si>
  <si>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</si>
  <si>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</si>
  <si>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</si>
  <si>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</si>
  <si>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</si>
  <si>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</si>
  <si>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</si>
  <si>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</si>
  <si>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</si>
  <si>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</si>
  <si>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</si>
  <si>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</si>
  <si>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</si>
  <si>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</si>
  <si>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</si>
  <si>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</si>
  <si>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</si>
  <si>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</si>
  <si>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</si>
  <si>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</si>
  <si>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</si>
  <si>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</si>
  <si>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</si>
  <si>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</si>
  <si>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</si>
  <si>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</si>
  <si>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</si>
  <si>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</si>
  <si>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</si>
  <si>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</si>
  <si>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</si>
  <si>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</si>
  <si>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</si>
  <si>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</si>
  <si>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</si>
  <si>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</si>
  <si>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</si>
  <si>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</si>
  <si>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</si>
  <si>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</si>
  <si>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</si>
  <si>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</si>
  <si>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</si>
  <si>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</si>
  <si>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</si>
  <si>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</si>
  <si>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</si>
  <si>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</si>
  <si>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</si>
  <si>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</si>
  <si>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</si>
  <si>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</si>
  <si>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</si>
  <si>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</si>
  <si>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</si>
  <si>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</si>
  <si>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</si>
  <si>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</si>
  <si>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</si>
  <si>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</si>
  <si>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</si>
  <si>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</si>
  <si>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</si>
  <si>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</si>
  <si>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</si>
  <si>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</si>
  <si>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</si>
  <si>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</si>
  <si>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</si>
  <si>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</si>
  <si>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</si>
  <si>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</si>
  <si>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</si>
  <si>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</si>
  <si>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</si>
  <si>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</si>
  <si>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</si>
  <si>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</si>
  <si>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</si>
  <si>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</si>
  <si>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</si>
  <si>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</si>
  <si>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</si>
  <si>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</si>
  <si>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</si>
  <si>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</si>
  <si>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</si>
  <si>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</si>
  <si>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</si>
  <si>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</si>
  <si>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</si>
  <si>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</si>
  <si>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</si>
  <si>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</si>
  <si>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</si>
  <si>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</si>
  <si>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</si>
  <si>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</si>
  <si>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</si>
  <si>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</si>
  <si>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</si>
  <si>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</si>
  <si>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</si>
  <si>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</si>
  <si>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</si>
  <si>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</si>
  <si>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</si>
  <si>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</si>
  <si>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</si>
  <si>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</si>
  <si>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</si>
  <si>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</si>
  <si>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</si>
  <si>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</si>
  <si>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</si>
  <si>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</si>
  <si>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</si>
  <si>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</si>
  <si>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</si>
  <si>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</si>
  <si>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</si>
  <si>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</si>
  <si>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</si>
  <si>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</si>
  <si>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</si>
  <si>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</si>
  <si>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</si>
  <si>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</si>
  <si>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</si>
  <si>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</si>
  <si>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</si>
  <si>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</si>
  <si>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</si>
  <si>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</si>
  <si>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</si>
  <si>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</si>
  <si>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</si>
  <si>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</si>
  <si>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</si>
  <si>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</si>
  <si>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</si>
  <si>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</si>
  <si>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</si>
  <si>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</si>
  <si>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</si>
  <si>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</si>
  <si>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</si>
  <si>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</si>
  <si>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</si>
  <si>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</si>
  <si>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</si>
  <si>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</si>
  <si>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</si>
  <si>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</si>
  <si>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</si>
  <si>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</si>
  <si>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</si>
  <si>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</si>
  <si>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</si>
  <si>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</si>
  <si>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</si>
  <si>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</si>
  <si>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</si>
  <si>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</si>
  <si>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</si>
  <si>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</si>
  <si>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</si>
  <si>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</si>
  <si>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</si>
  <si>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</si>
  <si>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</si>
  <si>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</si>
  <si>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</si>
  <si>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</si>
  <si>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</si>
  <si>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</si>
  <si>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</si>
  <si>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</si>
  <si>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</si>
  <si>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</si>
  <si>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</si>
  <si>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</si>
  <si>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</si>
  <si>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</si>
  <si>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</si>
  <si>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</si>
  <si>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</si>
  <si>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</si>
  <si>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</si>
  <si>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</si>
  <si>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</si>
  <si>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</si>
  <si>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</si>
  <si>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</si>
  <si>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</si>
  <si>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</si>
  <si>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</si>
  <si>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</si>
  <si>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</si>
  <si>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</si>
  <si>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</si>
  <si>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</si>
  <si>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</si>
  <si>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</si>
  <si>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</si>
  <si>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</si>
  <si>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</si>
  <si>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</si>
  <si>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</si>
  <si>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</si>
  <si>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</si>
  <si>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</si>
  <si>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</si>
  <si>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</si>
  <si>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</si>
  <si>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</si>
  <si>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</si>
  <si>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</si>
  <si>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</si>
  <si>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</si>
  <si>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</si>
  <si>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</si>
  <si>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</si>
  <si>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</si>
  <si>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</si>
  <si>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</si>
  <si>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</si>
  <si>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</si>
  <si>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</si>
  <si>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</si>
  <si>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</si>
  <si>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</si>
  <si>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</si>
  <si>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</si>
  <si>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</si>
  <si>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</si>
  <si>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</si>
  <si>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</si>
  <si>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</si>
  <si>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</si>
  <si>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</si>
  <si>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</si>
  <si>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</si>
  <si>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</si>
  <si>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</si>
  <si>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</si>
  <si>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</si>
  <si>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</si>
  <si>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</si>
  <si>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</si>
  <si>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</si>
  <si>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</si>
  <si>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</si>
  <si>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</si>
  <si>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</si>
  <si>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</si>
  <si>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</si>
  <si>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</si>
  <si>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</si>
  <si>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</si>
  <si>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</si>
  <si>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</si>
  <si>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</si>
  <si>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</si>
  <si>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</si>
  <si>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</si>
  <si>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</si>
  <si>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</si>
  <si>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</si>
  <si>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</si>
  <si>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</si>
  <si>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</si>
  <si>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</si>
  <si>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</si>
  <si>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</si>
  <si>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</si>
  <si>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</si>
  <si>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</si>
  <si>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</si>
  <si>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</si>
  <si>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</si>
  <si>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</si>
  <si>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</si>
  <si>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</si>
  <si>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</si>
  <si>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</si>
  <si>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</si>
  <si>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</si>
  <si>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</si>
  <si>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</si>
  <si>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</si>
  <si>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</si>
  <si>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</si>
  <si>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</si>
  <si>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</si>
  <si>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</si>
  <si>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</si>
  <si>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</si>
  <si>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</si>
  <si>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</si>
  <si>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</si>
  <si>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</si>
  <si>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</si>
  <si>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</si>
  <si>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</si>
  <si>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</si>
  <si>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</si>
  <si>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</si>
  <si>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</si>
  <si>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</si>
  <si>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</si>
  <si>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</si>
  <si>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</si>
  <si>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</si>
  <si>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</si>
  <si>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</si>
  <si>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</si>
  <si>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</si>
  <si>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</si>
  <si>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</si>
  <si>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</si>
  <si>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</si>
  <si>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</si>
  <si>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</si>
  <si>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</si>
  <si>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</si>
  <si>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</si>
  <si>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</si>
  <si>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</si>
  <si>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</si>
  <si>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</si>
  <si>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</si>
  <si>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</si>
  <si>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</si>
  <si>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</si>
  <si>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</si>
  <si>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</si>
  <si>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</si>
  <si>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</si>
  <si>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</si>
  <si>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</si>
  <si>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</si>
  <si>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</si>
  <si>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</si>
  <si>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</si>
  <si>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</si>
  <si>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</si>
  <si>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</si>
  <si>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</si>
  <si>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</si>
  <si>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</si>
  <si>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</si>
  <si>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</si>
  <si>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</si>
  <si>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</si>
  <si>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</si>
  <si>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</si>
  <si>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</si>
  <si>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</si>
  <si>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</si>
  <si>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</si>
  <si>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</si>
  <si>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</si>
  <si>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</si>
  <si>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</si>
  <si>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</si>
  <si>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</si>
  <si>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</si>
  <si>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</si>
  <si>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</si>
  <si>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</si>
  <si>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</si>
  <si>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</si>
  <si>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</si>
  <si>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</si>
  <si>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</si>
  <si>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</si>
  <si>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</si>
  <si>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</si>
  <si>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</si>
  <si>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</si>
  <si>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</si>
  <si>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</si>
  <si>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</si>
  <si>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</si>
  <si>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</si>
  <si>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</si>
  <si>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</si>
  <si>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</si>
  <si>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</si>
  <si>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</si>
  <si>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</si>
  <si>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</si>
  <si>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</si>
  <si>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</si>
  <si>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</si>
  <si>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</si>
  <si>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</si>
  <si>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</si>
  <si>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</si>
  <si>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</si>
  <si>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</si>
  <si>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</si>
  <si>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</si>
  <si>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</si>
  <si>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</si>
  <si>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</si>
  <si>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</si>
  <si>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</si>
  <si>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</si>
  <si>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</si>
  <si>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</si>
  <si>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</si>
  <si>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</si>
  <si>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</si>
  <si>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</si>
  <si>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</si>
  <si>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</si>
  <si>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</si>
  <si>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</si>
  <si>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</si>
  <si>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</si>
  <si>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</si>
  <si>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</si>
  <si>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</si>
  <si>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</si>
  <si>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</si>
  <si>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</si>
  <si>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</si>
  <si>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</si>
  <si>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</si>
  <si>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</si>
  <si>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</si>
  <si>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</si>
  <si>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</si>
  <si>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</si>
  <si>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</si>
  <si>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</si>
  <si>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</si>
  <si>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</si>
  <si>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</si>
  <si>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</si>
  <si>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</si>
  <si>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</si>
  <si>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</si>
  <si>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</si>
  <si>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</si>
  <si>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</si>
  <si>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</si>
  <si>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</si>
  <si>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</si>
  <si>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</si>
  <si>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</si>
  <si>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</si>
  <si>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</si>
  <si>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</si>
  <si>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</si>
  <si>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</si>
  <si>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</si>
  <si>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</si>
  <si>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</si>
  <si>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</si>
  <si>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</si>
  <si>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</si>
  <si>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</si>
  <si>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</si>
  <si>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</si>
  <si>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</si>
  <si>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</si>
  <si>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</si>
  <si>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</si>
  <si>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</si>
  <si>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</si>
  <si>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</si>
  <si>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</si>
  <si>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</si>
  <si>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</si>
  <si>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</si>
  <si>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</si>
  <si>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</si>
  <si>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</si>
  <si>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</si>
  <si>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</si>
  <si>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</si>
  <si>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</si>
  <si>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</si>
  <si>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</si>
  <si>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</si>
  <si>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</si>
  <si>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</si>
  <si>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</si>
  <si>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</si>
  <si>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</si>
  <si>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</si>
  <si>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</si>
  <si>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</si>
  <si>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</si>
  <si>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</si>
  <si>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</si>
  <si>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</si>
  <si>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</si>
  <si>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</si>
  <si>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</si>
  <si>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</si>
  <si>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</si>
  <si>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</si>
  <si>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</si>
  <si>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</si>
  <si>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</si>
  <si>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</si>
  <si>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</si>
  <si>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</si>
  <si>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</si>
  <si>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</si>
  <si>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</si>
  <si>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</si>
  <si>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</si>
  <si>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</si>
  <si>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</si>
  <si>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</si>
  <si>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</si>
  <si>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</si>
  <si>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</si>
  <si>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</si>
  <si>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</si>
  <si>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</si>
  <si>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</si>
  <si>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</si>
  <si>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</si>
  <si>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</si>
  <si>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</si>
  <si>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</si>
  <si>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</si>
  <si>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</si>
  <si>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</si>
  <si>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</si>
  <si>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</si>
  <si>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</si>
  <si>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</si>
  <si>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</si>
  <si>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</si>
  <si>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</si>
  <si>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</si>
  <si>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</si>
  <si>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</si>
  <si>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</si>
  <si>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</si>
  <si>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</si>
  <si>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</si>
  <si>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</si>
  <si>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</si>
  <si>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</si>
  <si>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</si>
  <si>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</si>
  <si>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</si>
  <si>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</si>
  <si>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</si>
  <si>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</si>
  <si>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</si>
  <si>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</si>
  <si>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</si>
  <si>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</si>
  <si>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</si>
  <si>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</si>
  <si>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</si>
  <si>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</si>
  <si>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</si>
  <si>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</si>
  <si>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</si>
  <si>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</si>
  <si>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</si>
  <si>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</si>
  <si>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</si>
  <si>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</si>
  <si>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</si>
  <si>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</si>
  <si>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</si>
  <si>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</si>
  <si>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</si>
  <si>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</si>
  <si>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</si>
  <si>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</si>
  <si>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</si>
  <si>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</si>
  <si>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</si>
  <si>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</si>
  <si>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</si>
  <si>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</si>
  <si>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</si>
  <si>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</si>
  <si>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</si>
  <si>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</si>
  <si>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</si>
  <si>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</si>
  <si>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</si>
  <si>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</si>
  <si>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</si>
  <si>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</si>
  <si>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</si>
  <si>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</si>
  <si>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</si>
  <si>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</si>
  <si>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</si>
  <si>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</si>
  <si>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</si>
  <si>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</si>
  <si>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</si>
  <si>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</si>
  <si>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</si>
  <si>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</si>
  <si>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</si>
  <si>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</si>
  <si>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</si>
  <si>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</si>
  <si>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</si>
  <si>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</si>
  <si>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</si>
  <si>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</si>
  <si>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</si>
  <si>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</si>
  <si>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</si>
  <si>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</si>
  <si>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</si>
  <si>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</si>
  <si>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</si>
  <si>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</si>
  <si>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</si>
  <si>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</si>
  <si>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</si>
  <si>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</si>
  <si>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</si>
  <si>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</si>
  <si>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</si>
  <si>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</si>
  <si>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</si>
  <si>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</si>
  <si>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</si>
  <si>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</si>
  <si>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</si>
  <si>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</si>
  <si>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</si>
  <si>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</si>
  <si>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</si>
  <si>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</si>
  <si>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</si>
  <si>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</si>
  <si>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</si>
  <si>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</si>
  <si>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</si>
  <si>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</si>
  <si>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</si>
  <si>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</si>
  <si>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</si>
  <si>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</si>
  <si>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</si>
  <si>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</si>
  <si>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</si>
  <si>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</si>
  <si>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</si>
  <si>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</si>
  <si>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</si>
  <si>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</si>
  <si>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</si>
  <si>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</si>
  <si>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</si>
  <si>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</si>
  <si>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</si>
  <si>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</si>
  <si>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</si>
  <si>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</si>
  <si>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</si>
  <si>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</si>
  <si>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</si>
  <si>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</si>
  <si>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</si>
  <si>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</si>
  <si>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</si>
  <si>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</si>
  <si>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</si>
  <si>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</si>
  <si>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</si>
  <si>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</si>
  <si>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</si>
  <si>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</si>
  <si>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</si>
  <si>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</si>
  <si>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</si>
  <si>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</si>
  <si>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</si>
  <si>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</si>
  <si>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</si>
  <si>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</si>
  <si>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</si>
  <si>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</si>
  <si>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</si>
  <si>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</si>
  <si>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</si>
  <si>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</si>
  <si>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</si>
  <si>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</si>
  <si>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</si>
  <si>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</si>
  <si>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</si>
  <si>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</si>
  <si>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</si>
  <si>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</si>
  <si>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</si>
  <si>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</si>
  <si>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</si>
  <si>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</si>
  <si>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</si>
  <si>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</si>
  <si>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</si>
  <si>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</si>
  <si>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</si>
  <si>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</si>
  <si>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</si>
  <si>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</si>
  <si>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</si>
  <si>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</si>
  <si>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</si>
  <si>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</si>
  <si>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</si>
  <si>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</si>
  <si>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</si>
  <si>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</si>
  <si>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</si>
  <si>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</si>
  <si>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</si>
  <si>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</si>
  <si>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</si>
  <si>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</si>
  <si>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</si>
  <si>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</si>
  <si>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</si>
  <si>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</si>
  <si>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</si>
  <si>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</si>
  <si>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</si>
  <si>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</si>
  <si>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</si>
  <si>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</si>
  <si>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</si>
  <si>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</si>
  <si>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</si>
  <si>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</si>
  <si>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</si>
  <si>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</si>
  <si>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</si>
  <si>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</si>
  <si>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</si>
  <si>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</si>
  <si>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</si>
  <si>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</si>
  <si>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</si>
  <si>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</si>
  <si>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</si>
  <si>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</si>
  <si>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</si>
  <si>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</si>
  <si>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</si>
  <si>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</si>
  <si>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</si>
  <si>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</si>
  <si>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</si>
  <si>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</si>
  <si>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</si>
  <si>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</si>
  <si>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</si>
  <si>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</si>
  <si>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</si>
  <si>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</si>
  <si>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</si>
  <si>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</si>
  <si>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</si>
  <si>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</si>
  <si>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</si>
  <si>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</si>
  <si>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</si>
  <si>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</si>
  <si>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</si>
  <si>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</si>
  <si>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</si>
  <si>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</si>
  <si>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</si>
  <si>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</si>
  <si>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</si>
  <si>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</si>
  <si>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</si>
  <si>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</si>
  <si>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</si>
  <si>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</si>
  <si>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</si>
  <si>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</si>
  <si>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</si>
  <si>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</si>
  <si>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</si>
  <si>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</si>
  <si>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</si>
  <si>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</si>
  <si>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</si>
  <si>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</si>
  <si>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</si>
  <si>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</si>
  <si>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</si>
  <si>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</si>
  <si>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</si>
  <si>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</si>
  <si>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</si>
  <si>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</si>
  <si>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</si>
  <si>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</si>
  <si>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</si>
  <si>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</si>
  <si>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</si>
  <si>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</si>
  <si>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</si>
  <si>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</si>
  <si>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</si>
  <si>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</si>
  <si>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</si>
  <si>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</si>
  <si>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</si>
  <si>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</si>
  <si>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</si>
  <si>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</si>
  <si>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</si>
  <si>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</si>
  <si>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</si>
  <si>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</si>
  <si>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</si>
  <si>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</si>
  <si>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</si>
  <si>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</si>
  <si>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</si>
  <si>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</si>
  <si>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</si>
  <si>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</si>
  <si>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</si>
  <si>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</si>
  <si>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</si>
  <si>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</si>
  <si>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</si>
  <si>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</si>
  <si>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</si>
  <si>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</si>
  <si>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</si>
  <si>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</si>
  <si>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</si>
  <si>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</si>
  <si>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</si>
  <si>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</si>
  <si>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</si>
  <si>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</si>
  <si>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</si>
  <si>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</si>
  <si>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</si>
  <si>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</si>
  <si>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</si>
  <si>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</si>
  <si>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</si>
  <si>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</si>
  <si>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</si>
  <si>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</si>
  <si>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</si>
  <si>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</si>
  <si>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</si>
  <si>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</si>
  <si>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</si>
  <si>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</si>
  <si>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</si>
  <si>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</si>
  <si>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</si>
  <si>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</si>
  <si>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</si>
  <si>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</si>
  <si>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</si>
  <si>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</si>
  <si>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</si>
  <si>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</si>
  <si>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</si>
  <si>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</si>
  <si>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</si>
  <si>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</si>
  <si>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</si>
  <si>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</si>
  <si>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</si>
  <si>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</si>
  <si>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</si>
  <si>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</si>
  <si>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</si>
  <si>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</si>
  <si>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</si>
  <si>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</si>
  <si>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</si>
  <si>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</si>
  <si>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</si>
  <si>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</si>
  <si>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</si>
  <si>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</si>
  <si>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</si>
  <si>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</si>
  <si>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</si>
  <si>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</si>
  <si>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</si>
  <si>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</si>
  <si>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</si>
  <si>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</si>
  <si>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</si>
  <si>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</si>
  <si>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</si>
  <si>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</si>
  <si>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</si>
  <si>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</si>
  <si>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</si>
  <si>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</si>
  <si>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</si>
  <si>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</si>
  <si>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</si>
  <si>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</si>
  <si>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</si>
  <si>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</si>
  <si>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</si>
  <si>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</si>
  <si>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</si>
  <si>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</si>
  <si>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</si>
  <si>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</si>
  <si>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</si>
  <si>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</si>
  <si>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</si>
  <si>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</si>
  <si>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</si>
  <si>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</si>
  <si>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</si>
  <si>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</si>
  <si>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</si>
  <si>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</si>
  <si>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</si>
  <si>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</si>
  <si>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</si>
  <si>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</si>
  <si>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</si>
  <si>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</si>
  <si>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</si>
  <si>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</si>
  <si>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</si>
  <si>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</si>
  <si>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</si>
  <si>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</si>
  <si>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</si>
  <si>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</si>
  <si>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</si>
  <si>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</si>
  <si>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</si>
  <si>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</si>
  <si>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</si>
  <si>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</si>
  <si>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</si>
  <si>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</si>
  <si>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</si>
  <si>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</si>
  <si>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</si>
  <si>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</si>
  <si>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</si>
  <si>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</si>
  <si>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</si>
  <si>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</si>
  <si>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</si>
  <si>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</si>
  <si>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</si>
  <si>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</si>
  <si>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</si>
  <si>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</si>
  <si>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</si>
  <si>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</si>
  <si>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</si>
  <si>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</si>
  <si>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</si>
  <si>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</si>
  <si>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</si>
  <si>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</si>
  <si>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</si>
  <si>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</si>
  <si>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</si>
  <si>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</si>
  <si>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</si>
  <si>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</si>
  <si>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</si>
  <si>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</si>
  <si>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</si>
  <si>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</si>
  <si>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</si>
  <si>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</si>
  <si>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</si>
  <si>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</si>
  <si>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</si>
  <si>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</si>
  <si>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</si>
  <si>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</si>
  <si>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</si>
  <si>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</si>
  <si>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</si>
  <si>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</si>
  <si>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</si>
  <si>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</si>
  <si>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</si>
  <si>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</si>
  <si>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</si>
  <si>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</si>
  <si>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</si>
  <si>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</si>
  <si>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</si>
  <si>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</si>
  <si>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</si>
  <si>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</si>
  <si>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</si>
  <si>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</si>
  <si>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</si>
  <si>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</si>
  <si>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</si>
  <si>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</si>
  <si>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</si>
  <si>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</si>
  <si>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</si>
  <si>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</si>
  <si>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</si>
  <si>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</si>
  <si>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</si>
  <si>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</si>
  <si>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</si>
  <si>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</si>
  <si>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</si>
  <si>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</si>
  <si>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</si>
  <si>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</si>
  <si>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</si>
  <si>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</si>
  <si>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</si>
  <si>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</si>
  <si>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</si>
  <si>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</si>
  <si>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</si>
  <si>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</si>
  <si>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</si>
  <si>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</si>
  <si>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</si>
  <si>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</si>
  <si>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</si>
  <si>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</si>
  <si>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</si>
  <si>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</si>
  <si>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</si>
  <si>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</si>
  <si>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</si>
  <si>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</si>
  <si>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</si>
  <si>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</si>
  <si>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</si>
  <si>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</si>
  <si>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</si>
  <si>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</si>
  <si>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</si>
  <si>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</si>
  <si>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</si>
  <si>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</si>
  <si>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</si>
  <si>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</si>
  <si>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</si>
  <si>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</si>
  <si>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</si>
  <si>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</si>
  <si>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</si>
  <si>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</si>
  <si>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</si>
  <si>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</si>
  <si>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</si>
  <si>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</si>
  <si>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</si>
  <si>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</si>
  <si>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</si>
  <si>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</si>
  <si>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</si>
  <si>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</si>
  <si>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</si>
  <si>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</si>
  <si>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</si>
  <si>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</si>
  <si>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</si>
  <si>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</si>
  <si>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</si>
  <si>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</si>
  <si>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</si>
  <si>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</si>
  <si>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</si>
  <si>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</si>
  <si>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</si>
  <si>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</si>
  <si>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</si>
  <si>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</si>
  <si>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</si>
  <si>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</si>
  <si>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</si>
  <si>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</si>
  <si>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</si>
  <si>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</si>
  <si>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</si>
  <si>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</si>
  <si>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</si>
  <si>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</si>
  <si>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</si>
  <si>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</si>
  <si>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</si>
  <si>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</si>
  <si>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</si>
  <si>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</si>
  <si>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</si>
  <si>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</si>
  <si>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</si>
  <si>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</si>
  <si>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</si>
  <si>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</si>
  <si>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</si>
  <si>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</si>
  <si>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</si>
  <si>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</si>
  <si>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</si>
  <si>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</si>
  <si>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</si>
  <si>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</si>
  <si>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</si>
  <si>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</si>
  <si>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</si>
  <si>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</si>
  <si>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</si>
  <si>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</si>
  <si>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</si>
  <si>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</si>
  <si>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</si>
  <si>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</si>
  <si>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</si>
  <si>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</si>
  <si>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</si>
  <si>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</si>
  <si>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</si>
  <si>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</si>
  <si>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</si>
  <si>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</si>
  <si>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</si>
  <si>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</si>
  <si>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</si>
  <si>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</si>
  <si>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</si>
  <si>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</si>
  <si>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</si>
  <si>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</si>
  <si>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</si>
  <si>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</si>
  <si>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</si>
  <si>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</si>
  <si>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</si>
  <si>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</si>
  <si>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</si>
  <si>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</si>
  <si>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</si>
  <si>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</si>
  <si>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</si>
  <si>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</si>
  <si>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</si>
  <si>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</si>
  <si>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</si>
  <si>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</si>
  <si>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</si>
  <si>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</si>
  <si>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</si>
  <si>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</si>
  <si>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</si>
  <si>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</si>
  <si>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</si>
  <si>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</si>
  <si>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</si>
  <si>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</si>
  <si>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</si>
  <si>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</si>
  <si>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</si>
  <si>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</si>
  <si>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</si>
  <si>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</si>
  <si>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</si>
  <si>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</si>
  <si>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</si>
  <si>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</si>
  <si>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</si>
  <si>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</si>
  <si>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</si>
  <si>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</si>
  <si>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</si>
  <si>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</si>
  <si>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</si>
  <si>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</si>
  <si>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</si>
  <si>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</si>
  <si>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</si>
  <si>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</si>
  <si>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</si>
  <si>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</si>
  <si>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</si>
  <si>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</si>
  <si>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</si>
  <si>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</si>
  <si>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</si>
  <si>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</si>
  <si>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</si>
  <si>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</si>
  <si>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</si>
  <si>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</si>
  <si>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</si>
  <si>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</si>
  <si>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</si>
  <si>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</si>
  <si>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</si>
  <si>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</si>
  <si>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</si>
  <si>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</si>
  <si>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</si>
  <si>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</si>
  <si>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</si>
  <si>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</si>
  <si>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</si>
  <si>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</si>
  <si>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</si>
  <si>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</si>
  <si>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</si>
  <si>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</si>
  <si>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</si>
  <si>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</si>
  <si>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</si>
  <si>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</si>
  <si>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</si>
  <si>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</si>
  <si>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</si>
  <si>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</si>
  <si>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</si>
  <si>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</si>
  <si>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</si>
  <si>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</si>
  <si>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</si>
  <si>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</si>
  <si>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</si>
  <si>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</si>
  <si>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</si>
  <si>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</si>
  <si>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</si>
  <si>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</si>
  <si>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</si>
  <si>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</si>
  <si>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</si>
  <si>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</si>
  <si>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</si>
  <si>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</si>
  <si>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</si>
  <si>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</si>
  <si>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</si>
  <si>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</si>
  <si>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</si>
  <si>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</si>
  <si>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</si>
  <si>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</si>
  <si>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</si>
  <si>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</si>
  <si>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</si>
  <si>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</si>
  <si>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</si>
  <si>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</si>
  <si>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</si>
  <si>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</si>
  <si>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</si>
  <si>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</si>
  <si>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</si>
  <si>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</si>
  <si>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</si>
  <si>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</si>
  <si>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</si>
  <si>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</si>
  <si>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</si>
  <si>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</si>
  <si>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</si>
  <si>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</si>
  <si>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</si>
  <si>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</si>
  <si>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</si>
  <si>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</si>
  <si>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</si>
  <si>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</si>
  <si>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</si>
  <si>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</si>
  <si>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</si>
  <si>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</si>
  <si>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</si>
  <si>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</si>
  <si>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</si>
  <si>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</si>
  <si>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</si>
  <si>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</si>
  <si>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</si>
  <si>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</si>
  <si>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</si>
  <si>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</si>
  <si>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</si>
  <si>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</si>
  <si>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</si>
  <si>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</si>
  <si>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</si>
  <si>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</si>
  <si>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</si>
  <si>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</si>
  <si>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</si>
  <si>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</si>
  <si>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</si>
  <si>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</si>
  <si>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</si>
  <si>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</si>
  <si>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</si>
  <si>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</si>
  <si>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</si>
  <si>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</si>
  <si>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</si>
  <si>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</si>
  <si>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</si>
  <si>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</si>
  <si>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</si>
  <si>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</si>
  <si>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</si>
  <si>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</si>
  <si>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</si>
  <si>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</si>
  <si>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</si>
  <si>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</si>
  <si>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</si>
  <si>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</si>
  <si>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</si>
  <si>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</si>
  <si>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</si>
  <si>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</si>
  <si>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</si>
  <si>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</si>
  <si>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</si>
  <si>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</si>
  <si>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</si>
  <si>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</si>
  <si>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</si>
  <si>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</si>
  <si>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</si>
  <si>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</si>
  <si>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</si>
  <si>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</si>
  <si>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</si>
  <si>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</si>
  <si>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</si>
  <si>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</si>
  <si>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</si>
  <si>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</si>
  <si>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</si>
  <si>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</si>
  <si>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</si>
  <si>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</si>
  <si>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</si>
  <si>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</si>
  <si>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</si>
  <si>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</si>
  <si>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</si>
  <si>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</si>
  <si>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</si>
  <si>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</si>
  <si>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</si>
  <si>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</si>
  <si>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</si>
  <si>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</si>
  <si>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</si>
  <si>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</si>
  <si>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</si>
  <si>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</si>
  <si>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</si>
  <si>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</si>
  <si>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</si>
  <si>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</si>
  <si>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</si>
  <si>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</si>
  <si>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</si>
  <si>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</si>
  <si>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</si>
  <si>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</si>
  <si>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</si>
  <si>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</si>
  <si>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</si>
  <si>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</si>
  <si>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</si>
  <si>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</si>
  <si>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</si>
  <si>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</si>
  <si>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</si>
  <si>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</si>
  <si>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</si>
  <si>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</si>
  <si>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</si>
  <si>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</si>
  <si>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</si>
  <si>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</si>
  <si>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</si>
  <si>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</si>
  <si>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</si>
  <si>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</si>
  <si>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</si>
  <si>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</si>
  <si>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</si>
  <si>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</si>
  <si>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</si>
  <si>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</si>
  <si>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</si>
  <si>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</si>
  <si>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</si>
  <si>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</si>
  <si>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</si>
  <si>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</si>
  <si>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</si>
  <si>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</si>
  <si>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</si>
  <si>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</si>
  <si>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</si>
  <si>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</si>
  <si>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</si>
  <si>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</si>
  <si>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</si>
  <si>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</si>
  <si>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</si>
  <si>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</si>
  <si>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</si>
  <si>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</si>
  <si>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</si>
  <si>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</si>
  <si>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</si>
  <si>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</si>
  <si>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</si>
  <si>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</si>
  <si>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</si>
  <si>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</si>
  <si>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</si>
  <si>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</si>
  <si>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</si>
  <si>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</si>
  <si>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</si>
  <si>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</si>
  <si>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</si>
  <si>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</si>
  <si>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</si>
  <si>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</si>
  <si>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</si>
  <si>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</si>
  <si>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</si>
  <si>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</si>
  <si>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</si>
  <si>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</si>
  <si>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</si>
  <si>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</si>
  <si>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</si>
  <si>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</si>
  <si>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</si>
  <si>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</si>
  <si>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</si>
  <si>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</si>
  <si>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</si>
  <si>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</si>
  <si>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</si>
  <si>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</si>
  <si>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</si>
  <si>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</si>
  <si>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</si>
  <si>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</si>
  <si>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</si>
  <si>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</si>
  <si>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</si>
  <si>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</si>
  <si>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</si>
  <si>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</si>
  <si>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</si>
  <si>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</si>
  <si>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</si>
  <si>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</si>
  <si>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</si>
  <si>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</si>
  <si>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</si>
  <si>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</si>
  <si>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</si>
  <si>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</si>
  <si>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</si>
  <si>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</si>
  <si>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</si>
  <si>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</si>
  <si>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</si>
  <si>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</si>
  <si>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</si>
  <si>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</si>
  <si>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</si>
  <si>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</si>
  <si>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</si>
  <si>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</si>
  <si>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</si>
  <si>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</si>
  <si>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</si>
  <si>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</si>
  <si>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</si>
  <si>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</si>
  <si>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</si>
  <si>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</si>
  <si>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</si>
  <si>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</si>
  <si>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</si>
  <si>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</si>
  <si>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</si>
  <si>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</si>
  <si>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</si>
  <si>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</si>
  <si>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</si>
  <si>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</si>
  <si>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</si>
  <si>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</si>
  <si>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</si>
  <si>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</si>
  <si>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</si>
  <si>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</si>
  <si>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</si>
  <si>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</si>
  <si>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</si>
  <si>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</si>
  <si>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</si>
  <si>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</si>
  <si>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</si>
  <si>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</si>
  <si>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</si>
  <si>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</si>
  <si>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</si>
  <si>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</si>
  <si>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</si>
  <si>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</si>
  <si>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</si>
  <si>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</si>
  <si>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</si>
  <si>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</si>
  <si>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</si>
  <si>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</si>
  <si>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</si>
  <si>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</si>
  <si>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</si>
  <si>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</si>
  <si>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</si>
  <si>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</si>
  <si>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</si>
  <si>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</si>
  <si>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</si>
  <si>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</si>
  <si>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</si>
  <si>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</si>
  <si>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</si>
  <si>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</si>
  <si>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</si>
  <si>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</si>
  <si>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</si>
  <si>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</si>
  <si>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</si>
  <si>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</si>
  <si>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</si>
  <si>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</si>
  <si>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</si>
  <si>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</si>
  <si>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</si>
  <si>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</si>
  <si>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</si>
  <si>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</si>
  <si>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</si>
  <si>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</si>
  <si>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</si>
  <si>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</si>
  <si>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</si>
  <si>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</si>
  <si>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</si>
  <si>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</si>
  <si>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</si>
  <si>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</si>
  <si>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</si>
  <si>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</si>
  <si>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</si>
  <si>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</si>
  <si>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</si>
  <si>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</si>
  <si>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</si>
  <si>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</si>
  <si>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</si>
  <si>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</si>
  <si>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</si>
  <si>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</si>
  <si>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</si>
  <si>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</si>
  <si>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</si>
  <si>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</si>
  <si>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</si>
  <si>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</si>
  <si>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</si>
  <si>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</si>
  <si>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</si>
  <si>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</si>
  <si>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</si>
  <si>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</si>
  <si>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</si>
  <si>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</si>
  <si>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</si>
  <si>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</si>
  <si>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</si>
  <si>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</si>
  <si>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</si>
  <si>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</si>
  <si>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</si>
  <si>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</si>
  <si>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</si>
  <si>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</si>
  <si>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</si>
  <si>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</si>
  <si>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</si>
  <si>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</si>
  <si>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</si>
  <si>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</si>
  <si>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</si>
  <si>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</si>
  <si>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</si>
  <si>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</si>
  <si>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</si>
  <si>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</si>
  <si>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</si>
  <si>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</si>
  <si>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</si>
  <si>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</si>
  <si>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</si>
  <si>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</si>
  <si>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</si>
  <si>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</si>
  <si>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</si>
  <si>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</si>
  <si>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</si>
  <si>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</si>
  <si>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</si>
  <si>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</si>
  <si>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</si>
  <si>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</si>
  <si>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</si>
  <si>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</si>
  <si>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</si>
  <si>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</si>
  <si>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</si>
  <si>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</si>
  <si>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</si>
  <si>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</si>
  <si>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</si>
  <si>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</si>
  <si>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</si>
  <si>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</si>
  <si>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</si>
  <si>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</si>
  <si>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</si>
  <si>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</si>
  <si>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</si>
  <si>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</si>
  <si>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</si>
  <si>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</si>
  <si>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</si>
  <si>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</si>
  <si>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</si>
  <si>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</si>
  <si>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</si>
  <si>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</si>
  <si>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</si>
  <si>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</si>
  <si>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</si>
  <si>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</si>
  <si>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</si>
  <si>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</si>
  <si>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</si>
  <si>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</si>
  <si>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</si>
  <si>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</si>
  <si>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</si>
  <si>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</si>
  <si>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</si>
  <si>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</si>
  <si>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</si>
  <si>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</si>
  <si>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</si>
  <si>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</si>
  <si>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</si>
  <si>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</si>
  <si>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</si>
  <si>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</si>
  <si>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</si>
  <si>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</si>
  <si>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</si>
  <si>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</si>
  <si>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</si>
  <si>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</si>
  <si>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</si>
  <si>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</si>
  <si>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</si>
  <si>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</si>
  <si>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</si>
  <si>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</si>
  <si>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</si>
  <si>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</si>
  <si>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</si>
  <si>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</si>
  <si>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</si>
  <si>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</si>
  <si>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</si>
  <si>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</si>
  <si>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</si>
  <si>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</si>
  <si>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</si>
  <si>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</si>
  <si>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</si>
  <si>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</si>
  <si>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</si>
  <si>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</si>
  <si>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</si>
  <si>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</si>
  <si>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</si>
  <si>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</si>
  <si>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</si>
  <si>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</si>
  <si>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</si>
  <si>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</si>
  <si>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</si>
  <si>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</si>
  <si>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</si>
  <si>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</si>
  <si>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</si>
  <si>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</si>
  <si>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</si>
  <si>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</si>
  <si>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</si>
  <si>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</si>
  <si>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</si>
  <si>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</si>
  <si>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</si>
  <si>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</si>
  <si>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</si>
  <si>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</si>
  <si>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</si>
  <si>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</si>
  <si>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</si>
  <si>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</si>
  <si>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</si>
  <si>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</si>
  <si>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</si>
  <si>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</si>
  <si>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</si>
  <si>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</si>
  <si>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</si>
  <si>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</si>
  <si>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</si>
  <si>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</si>
  <si>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</si>
  <si>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</si>
  <si>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</si>
  <si>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</si>
  <si>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</si>
  <si>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</si>
  <si>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</si>
  <si>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</si>
  <si>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</si>
  <si>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</si>
  <si>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</si>
  <si>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</si>
  <si>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</si>
  <si>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</si>
  <si>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</si>
  <si>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</si>
  <si>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</si>
  <si>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</si>
  <si>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</si>
  <si>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</si>
  <si>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</si>
  <si>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</si>
  <si>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</si>
  <si>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</si>
  <si>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</si>
  <si>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</si>
  <si>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</si>
  <si>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</si>
  <si>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</si>
  <si>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</si>
  <si>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</si>
  <si>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</si>
  <si>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</si>
  <si>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</si>
  <si>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</si>
  <si>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</si>
  <si>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</si>
  <si>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</si>
  <si>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</si>
  <si>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</si>
  <si>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</si>
  <si>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</si>
  <si>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</si>
  <si>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</si>
  <si>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</si>
  <si>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</si>
  <si>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</si>
  <si>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</si>
  <si>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</si>
  <si>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</si>
  <si>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</si>
  <si>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</si>
  <si>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</si>
  <si>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</si>
  <si>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</si>
  <si>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</si>
  <si>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</si>
  <si>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</si>
  <si>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</si>
  <si>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</si>
  <si>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</si>
  <si>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</si>
  <si>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</si>
  <si>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</si>
  <si>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</si>
  <si>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</si>
  <si>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</si>
  <si>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</si>
  <si>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</si>
  <si>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</si>
  <si>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</si>
  <si>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</si>
  <si>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</si>
  <si>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</si>
  <si>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</si>
  <si>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</si>
  <si>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</si>
  <si>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</si>
  <si>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</si>
  <si>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</si>
  <si>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</si>
  <si>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</si>
  <si>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</si>
  <si>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</si>
  <si>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</si>
  <si>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</si>
  <si>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</si>
  <si>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</si>
  <si>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</si>
  <si>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</si>
  <si>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</si>
  <si>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</si>
  <si>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</si>
  <si>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</si>
  <si>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</si>
  <si>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</si>
  <si>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</si>
  <si>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</si>
  <si>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</si>
  <si>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</si>
  <si>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</si>
  <si>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</si>
  <si>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</si>
  <si>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</si>
  <si>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</si>
  <si>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</si>
  <si>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</si>
  <si>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</si>
  <si>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</si>
  <si>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</si>
  <si>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</si>
  <si>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</si>
  <si>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</si>
  <si>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</si>
  <si>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</si>
  <si>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</si>
  <si>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</si>
  <si>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</si>
  <si>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</si>
  <si>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</si>
  <si>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</si>
  <si>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</si>
  <si>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</si>
  <si>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</si>
  <si>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</si>
  <si>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</si>
  <si>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</si>
  <si>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</si>
  <si>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</si>
  <si>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</si>
  <si>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</si>
  <si>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</si>
  <si>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</si>
  <si>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</si>
  <si>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</si>
  <si>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</si>
  <si>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</si>
  <si>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</si>
  <si>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</si>
  <si>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</si>
  <si>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</si>
  <si>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</si>
  <si>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</si>
  <si>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</si>
  <si>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</si>
  <si>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</si>
  <si>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</si>
  <si>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</si>
  <si>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</si>
  <si>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</si>
  <si>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</si>
  <si>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</si>
  <si>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</si>
  <si>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</si>
  <si>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</si>
  <si>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</si>
  <si>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</si>
  <si>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</si>
  <si>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</si>
  <si>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</si>
  <si>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</si>
  <si>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</si>
  <si>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</si>
  <si>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</si>
  <si>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</si>
  <si>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</si>
  <si>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</si>
  <si>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</si>
  <si>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</si>
  <si>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</si>
  <si>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</si>
  <si>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</si>
  <si>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</si>
  <si>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</si>
  <si>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</si>
  <si>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</si>
  <si>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</si>
  <si>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</si>
  <si>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</si>
  <si>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</si>
  <si>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</si>
  <si>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</si>
  <si>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</si>
  <si>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</si>
  <si>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</si>
  <si>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</si>
  <si>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</si>
  <si>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</si>
  <si>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</si>
  <si>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</si>
  <si>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</si>
  <si>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</si>
  <si>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</si>
  <si>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</si>
  <si>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</si>
  <si>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</si>
  <si>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</si>
  <si>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</si>
  <si>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</si>
  <si>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</si>
  <si>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</si>
  <si>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</si>
  <si>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</si>
  <si>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</si>
  <si>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</si>
  <si>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</si>
  <si>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</si>
  <si>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</si>
  <si>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</si>
  <si>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</si>
  <si>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</si>
  <si>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</si>
  <si>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</si>
  <si>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</si>
  <si>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</si>
  <si>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</si>
  <si>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</si>
  <si>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</si>
  <si>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</si>
  <si>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</si>
  <si>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</si>
  <si>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</si>
  <si>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</si>
  <si>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</si>
  <si>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</si>
  <si>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</si>
  <si>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</si>
  <si>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</si>
  <si>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</si>
  <si>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</si>
  <si>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</si>
  <si>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</si>
  <si>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</si>
  <si>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</si>
  <si>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</si>
  <si>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</si>
  <si>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</si>
  <si>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</si>
  <si>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</si>
  <si>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</si>
  <si>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</si>
  <si>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</si>
  <si>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</si>
  <si>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</si>
  <si>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</si>
  <si>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</si>
  <si>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</si>
  <si>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</si>
  <si>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</si>
  <si>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</si>
  <si>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</si>
  <si>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</si>
  <si>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</si>
  <si>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</si>
  <si>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</si>
  <si>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</si>
  <si>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</si>
  <si>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</si>
  <si>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</si>
  <si>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</si>
  <si>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</si>
  <si>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</si>
  <si>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</si>
  <si>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</si>
  <si>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</si>
  <si>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</si>
  <si>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</si>
  <si>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</si>
  <si>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</si>
  <si>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</si>
  <si>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</si>
  <si>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</si>
  <si>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</si>
  <si>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</si>
  <si>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</si>
  <si>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</si>
  <si>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</si>
  <si>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</si>
  <si>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</si>
  <si>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</si>
  <si>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</si>
  <si>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</si>
  <si>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</si>
  <si>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</si>
  <si>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</si>
  <si>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</si>
  <si>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</si>
  <si>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</si>
  <si>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</si>
  <si>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</si>
  <si>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</si>
  <si>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</si>
  <si>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</si>
  <si>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</si>
  <si>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</si>
  <si>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</si>
  <si>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</si>
  <si>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</si>
  <si>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</si>
  <si>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</si>
  <si>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</si>
  <si>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</si>
  <si>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</si>
  <si>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</si>
  <si>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</si>
  <si>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</si>
  <si>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</si>
  <si>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</si>
  <si>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</si>
  <si>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</si>
  <si>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</si>
  <si>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</si>
  <si>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</si>
  <si>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</si>
  <si>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</si>
  <si>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</si>
  <si>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</si>
  <si>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</si>
  <si>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</si>
  <si>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</si>
  <si>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</si>
  <si>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</si>
  <si>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</si>
  <si>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</si>
  <si>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</si>
  <si>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</si>
  <si>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</si>
  <si>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</si>
  <si>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</si>
  <si>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</si>
  <si>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</si>
  <si>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</si>
  <si>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</si>
  <si>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</si>
  <si>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</si>
  <si>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</si>
  <si>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</si>
  <si>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</si>
  <si>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</si>
  <si>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</si>
  <si>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</si>
  <si>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</si>
  <si>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</si>
  <si>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</si>
  <si>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</si>
  <si>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</si>
  <si>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</si>
  <si>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</si>
  <si>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</si>
  <si>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</si>
  <si>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</si>
  <si>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</si>
  <si>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</si>
  <si>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</si>
  <si>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</si>
  <si>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</si>
  <si>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</si>
  <si>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</si>
  <si>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</si>
  <si>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</si>
  <si>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</si>
  <si>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</si>
  <si>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</si>
  <si>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</si>
  <si>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</si>
  <si>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</si>
  <si>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</si>
  <si>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</si>
  <si>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</si>
  <si>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</si>
  <si>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</si>
  <si>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</si>
  <si>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</si>
  <si>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</si>
  <si>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</si>
  <si>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</si>
  <si>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</si>
  <si>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</si>
  <si>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</si>
  <si>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</si>
  <si>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</si>
  <si>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</si>
  <si>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</si>
  <si>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</si>
  <si>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</si>
  <si>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</si>
  <si>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</si>
  <si>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</si>
  <si>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</si>
  <si>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</si>
  <si>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</si>
  <si>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</si>
  <si>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</si>
  <si>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</si>
  <si>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</si>
  <si>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</si>
  <si>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</si>
  <si>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</si>
  <si>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</si>
  <si>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</si>
  <si>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</si>
  <si>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</si>
  <si>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</si>
  <si>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</si>
  <si>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</si>
  <si>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</si>
  <si>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</si>
  <si>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</si>
  <si>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</si>
  <si>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</si>
  <si>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</si>
  <si>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</si>
  <si>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</si>
  <si>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</si>
  <si>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</si>
  <si>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</si>
  <si>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</si>
  <si>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</si>
  <si>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</si>
  <si>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</si>
  <si>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</si>
  <si>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</si>
  <si>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</si>
  <si>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</si>
  <si>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</si>
  <si>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</si>
  <si>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</si>
  <si>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</si>
  <si>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</si>
  <si>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</si>
  <si>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</si>
  <si>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</si>
  <si>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</si>
  <si>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</si>
  <si>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</si>
  <si>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</si>
  <si>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</si>
  <si>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</si>
  <si>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</si>
  <si>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</si>
  <si>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</si>
  <si>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</si>
  <si>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</si>
  <si>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</si>
  <si>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</si>
  <si>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</si>
  <si>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</si>
  <si>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</si>
  <si>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</si>
  <si>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</si>
  <si>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</si>
  <si>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</si>
  <si>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</si>
  <si>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</si>
  <si>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</si>
  <si>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</si>
  <si>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</si>
  <si>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</si>
  <si>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</si>
  <si>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</si>
  <si>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</si>
  <si>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</si>
  <si>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</si>
  <si>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</si>
  <si>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</si>
  <si>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</si>
  <si>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</si>
  <si>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</si>
  <si>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</si>
  <si>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</si>
  <si>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</si>
  <si>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</si>
  <si>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</si>
  <si>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</si>
  <si>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</si>
  <si>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</si>
  <si>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</si>
  <si>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</si>
  <si>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</si>
  <si>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</si>
  <si>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</si>
  <si>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</si>
  <si>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</si>
  <si>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</si>
  <si>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</si>
  <si>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</si>
  <si>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</si>
  <si>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</si>
  <si>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</si>
  <si>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</si>
  <si>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</si>
  <si>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</si>
  <si>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</si>
  <si>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</si>
  <si>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</si>
  <si>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</si>
  <si>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</si>
  <si>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</si>
  <si>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</si>
  <si>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</si>
  <si>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</si>
  <si>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</si>
  <si>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</si>
  <si>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</si>
  <si>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</si>
  <si>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</si>
  <si>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</si>
  <si>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</si>
  <si>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</si>
  <si>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</si>
  <si>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</si>
  <si>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</si>
  <si>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</si>
  <si>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</si>
  <si>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</si>
  <si>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</si>
  <si>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</si>
  <si>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</si>
  <si>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</si>
  <si>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</si>
  <si>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</si>
  <si>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</si>
  <si>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</si>
  <si>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</si>
  <si>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</si>
  <si>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</si>
  <si>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</si>
  <si>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</si>
  <si>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</si>
  <si>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</si>
  <si>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</si>
  <si>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</si>
  <si>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</si>
  <si>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</si>
  <si>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</si>
  <si>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</si>
  <si>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</si>
  <si>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</si>
  <si>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</si>
  <si>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</si>
  <si>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</si>
  <si>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</si>
  <si>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</si>
  <si>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</si>
  <si>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</si>
  <si>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</si>
  <si>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</si>
  <si>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</si>
  <si>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</si>
  <si>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</si>
  <si>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</si>
  <si>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</si>
  <si>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</si>
  <si>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</si>
  <si>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</si>
  <si>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</si>
  <si>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</si>
  <si>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</si>
  <si>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</si>
  <si>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</si>
  <si>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</si>
  <si>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</si>
  <si>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</si>
  <si>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</si>
  <si>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</si>
  <si>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</si>
  <si>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</si>
  <si>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</si>
  <si>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</si>
  <si>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</si>
  <si>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</si>
  <si>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</si>
  <si>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</si>
  <si>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</si>
  <si>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</si>
  <si>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</si>
  <si>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</si>
  <si>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</si>
  <si>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</si>
  <si>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</si>
  <si>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</si>
  <si>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</si>
  <si>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</si>
  <si>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</si>
  <si>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</si>
  <si>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</si>
  <si>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</si>
  <si>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</si>
  <si>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</si>
  <si>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</si>
  <si>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</si>
  <si>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</si>
  <si>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</si>
  <si>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</si>
  <si>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</si>
  <si>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</si>
  <si>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</si>
  <si>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</si>
  <si>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</si>
  <si>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</si>
  <si>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</si>
  <si>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</si>
  <si>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</si>
  <si>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</si>
  <si>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</si>
  <si>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</si>
  <si>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</si>
  <si>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</si>
  <si>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</si>
  <si>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</si>
  <si>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</si>
  <si>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</si>
  <si>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</si>
  <si>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</si>
  <si>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</si>
  <si>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</si>
  <si>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</si>
  <si>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</si>
  <si>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</si>
  <si>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</si>
  <si>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</si>
  <si>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</si>
  <si>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</si>
  <si>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</si>
  <si>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</si>
  <si>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</si>
  <si>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</si>
  <si>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</si>
  <si>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</si>
  <si>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</si>
  <si>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</si>
  <si>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</si>
  <si>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</si>
  <si>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</si>
  <si>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</si>
  <si>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</si>
  <si>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</si>
  <si>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</si>
  <si>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</si>
  <si>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</si>
  <si>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</si>
  <si>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</si>
  <si>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</si>
  <si>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</si>
  <si>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</si>
  <si>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</si>
  <si>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</si>
  <si>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</si>
  <si>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</si>
  <si>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</si>
  <si>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</si>
  <si>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</si>
  <si>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</si>
  <si>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</si>
  <si>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</si>
  <si>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</si>
  <si>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</si>
  <si>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</si>
  <si>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</si>
  <si>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</si>
  <si>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</si>
  <si>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</si>
  <si>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</si>
  <si>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</si>
  <si>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</si>
  <si>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</si>
  <si>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</si>
  <si>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</si>
  <si>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</si>
  <si>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</si>
  <si>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</si>
  <si>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</si>
  <si>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</si>
  <si>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</si>
  <si>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</si>
  <si>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</si>
  <si>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</si>
  <si>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</si>
  <si>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</si>
  <si>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</si>
  <si>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</si>
  <si>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</si>
  <si>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</si>
  <si>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</si>
  <si>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</si>
  <si>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</si>
  <si>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</si>
  <si>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</si>
  <si>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</si>
  <si>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</si>
  <si>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</si>
  <si>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</si>
  <si>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</si>
  <si>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</si>
  <si>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</si>
  <si>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</si>
  <si>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</si>
  <si>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</si>
  <si>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</si>
  <si>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</si>
  <si>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</si>
  <si>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</si>
  <si>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</si>
  <si>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</si>
  <si>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</si>
  <si>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</si>
  <si>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</si>
  <si>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</si>
  <si>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</si>
  <si>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</si>
  <si>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</si>
  <si>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</si>
  <si>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</si>
  <si>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</si>
  <si>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</si>
  <si>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</si>
  <si>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</si>
  <si>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</si>
  <si>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</si>
  <si>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</si>
  <si>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</si>
  <si>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</si>
  <si>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</si>
  <si>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</si>
  <si>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</si>
  <si>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</si>
  <si>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</si>
  <si>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</si>
  <si>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</si>
  <si>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</si>
  <si>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</si>
  <si>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</si>
  <si>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</si>
  <si>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</si>
  <si>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</si>
  <si>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</si>
  <si>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</si>
  <si>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</si>
  <si>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</si>
  <si>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</si>
  <si>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</si>
  <si>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</si>
  <si>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</si>
  <si>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</si>
  <si>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</si>
  <si>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</si>
  <si>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</si>
  <si>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</si>
  <si>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</si>
  <si>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</si>
  <si>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</si>
  <si>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</si>
  <si>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</si>
  <si>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</si>
  <si>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</si>
  <si>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</si>
  <si>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</si>
  <si>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</si>
  <si>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</si>
  <si>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</si>
  <si>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</si>
  <si>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</si>
  <si>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</si>
  <si>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</si>
  <si>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</si>
  <si>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</si>
  <si>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</si>
  <si>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</si>
  <si>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</si>
  <si>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</si>
  <si>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</si>
  <si>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</si>
  <si>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</si>
  <si>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</si>
  <si>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</si>
  <si>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</si>
  <si>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</si>
  <si>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</si>
  <si>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</si>
  <si>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</si>
  <si>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</si>
  <si>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</si>
  <si>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</si>
  <si>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</si>
  <si>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</si>
  <si>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</si>
  <si>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</si>
  <si>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</si>
  <si>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</si>
  <si>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</si>
  <si>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</si>
  <si>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</si>
  <si>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</si>
  <si>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</si>
  <si>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</si>
  <si>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</si>
  <si>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</si>
  <si>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</si>
  <si>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</si>
  <si>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</si>
  <si>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</si>
  <si>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</si>
  <si>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</si>
  <si>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</si>
  <si>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</si>
  <si>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</si>
  <si>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</si>
  <si>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</si>
  <si>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</si>
  <si>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</si>
  <si>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</si>
  <si>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</si>
  <si>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</si>
  <si>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</si>
  <si>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</si>
  <si>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</si>
  <si>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</si>
  <si>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</si>
  <si>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</si>
  <si>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</si>
  <si>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</si>
  <si>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</si>
  <si>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</si>
  <si>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</si>
  <si>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</si>
  <si>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</si>
  <si>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</si>
  <si>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</si>
  <si>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</si>
  <si>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</si>
  <si>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</si>
  <si>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</si>
  <si>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</si>
  <si>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</si>
  <si>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</si>
  <si>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</si>
  <si>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</si>
  <si>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</si>
  <si>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</si>
  <si>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</si>
  <si>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</si>
  <si>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</si>
  <si>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</si>
  <si>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</si>
  <si>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</si>
  <si>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</si>
  <si>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</si>
  <si>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</si>
  <si>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</si>
  <si>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</si>
  <si>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</si>
  <si>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</si>
  <si>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</si>
  <si>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</si>
  <si>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</si>
  <si>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</si>
  <si>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</si>
  <si>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</si>
  <si>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</si>
  <si>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</si>
  <si>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</si>
  <si>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</si>
  <si>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</si>
  <si>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</si>
  <si>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</si>
  <si>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</si>
  <si>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</si>
  <si>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</si>
  <si>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</si>
  <si>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</si>
  <si>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</si>
  <si>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</si>
  <si>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</si>
  <si>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</si>
  <si>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</si>
  <si>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</si>
  <si>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</si>
  <si>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</si>
  <si>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</si>
  <si>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</si>
  <si>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</si>
  <si>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</si>
  <si>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</si>
  <si>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</si>
  <si>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</si>
  <si>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</si>
  <si>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</si>
  <si>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</si>
  <si>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</si>
  <si>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</si>
  <si>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</si>
  <si>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</si>
  <si>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</si>
  <si>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</si>
  <si>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</si>
  <si>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</si>
  <si>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</si>
  <si>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</si>
  <si>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</si>
  <si>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</si>
  <si>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</si>
  <si>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</si>
  <si>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</si>
  <si>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</si>
  <si>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</si>
  <si>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</si>
  <si>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</si>
  <si>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</si>
  <si>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</si>
  <si>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</si>
  <si>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</si>
  <si>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</si>
  <si>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</si>
  <si>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</si>
  <si>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</si>
  <si>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</si>
  <si>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</si>
  <si>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</si>
  <si>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</si>
  <si>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</si>
  <si>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</si>
  <si>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</si>
  <si>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</si>
  <si>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</si>
  <si>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</si>
  <si>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</si>
  <si>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</si>
  <si>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</si>
  <si>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</si>
  <si>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</si>
  <si>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</si>
  <si>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</si>
  <si>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</si>
  <si>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</si>
  <si>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</si>
  <si>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</si>
  <si>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</si>
  <si>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</si>
  <si>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</si>
  <si>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</si>
  <si>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</si>
  <si>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</si>
  <si>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</si>
  <si>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</si>
  <si>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</si>
  <si>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</si>
  <si>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</si>
  <si>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</si>
  <si>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</si>
  <si>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</si>
  <si>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</si>
  <si>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</si>
  <si>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</si>
  <si>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</si>
  <si>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</si>
  <si>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</si>
  <si>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</si>
  <si>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</si>
  <si>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</si>
  <si>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</si>
  <si>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</si>
  <si>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</si>
  <si>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</si>
  <si>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</si>
  <si>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</si>
  <si>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</si>
  <si>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</si>
  <si>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</si>
  <si>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</si>
  <si>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</si>
  <si>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</si>
  <si>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</si>
  <si>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</si>
  <si>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</si>
  <si>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</si>
  <si>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</si>
  <si>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</si>
  <si>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</si>
  <si>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</si>
  <si>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</si>
  <si>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</si>
  <si>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</si>
  <si>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</si>
  <si>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</si>
  <si>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</si>
  <si>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</si>
  <si>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</si>
  <si>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</si>
  <si>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</si>
  <si>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</si>
  <si>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</si>
  <si>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</si>
  <si>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</si>
  <si>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</si>
  <si>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</si>
  <si>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</si>
  <si>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</si>
  <si>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</si>
  <si>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</si>
  <si>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</si>
  <si>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</si>
  <si>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</si>
  <si>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</si>
  <si>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</si>
  <si>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</si>
  <si>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</si>
  <si>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</si>
  <si>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</si>
  <si>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</si>
  <si>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</si>
  <si>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</si>
  <si>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</si>
  <si>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</si>
  <si>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</si>
  <si>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</si>
  <si>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</si>
  <si>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</si>
  <si>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</si>
  <si>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</si>
  <si>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</si>
  <si>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</si>
  <si>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</si>
  <si>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</si>
  <si>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</si>
  <si>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</si>
  <si>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</si>
  <si>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</si>
  <si>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</si>
  <si>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</si>
  <si>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</si>
  <si>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</si>
  <si>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</si>
  <si>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</si>
  <si>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</si>
  <si>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</si>
  <si>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</si>
  <si>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</si>
  <si>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</si>
  <si>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</si>
  <si>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</si>
  <si>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</si>
  <si>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</si>
  <si>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</si>
  <si>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</si>
  <si>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</si>
  <si>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</si>
  <si>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</si>
  <si>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</si>
  <si>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</si>
  <si>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</si>
  <si>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</si>
  <si>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</si>
  <si>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</si>
  <si>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</si>
  <si>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</si>
  <si>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</si>
  <si>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</si>
  <si>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</si>
  <si>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</si>
  <si>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</si>
  <si>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</si>
  <si>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</si>
  <si>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</si>
  <si>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</si>
  <si>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</si>
  <si>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</si>
  <si>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</si>
  <si>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</si>
  <si>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</si>
  <si>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</si>
  <si>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</si>
  <si>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</si>
  <si>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</si>
  <si>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</si>
  <si>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</si>
  <si>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</si>
  <si>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</si>
  <si>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</si>
  <si>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</si>
  <si>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</si>
  <si>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</si>
  <si>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</si>
  <si>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</si>
  <si>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</si>
  <si>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</si>
  <si>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</si>
  <si>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</si>
  <si>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</si>
  <si>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</si>
  <si>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</si>
  <si>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</si>
  <si>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</si>
  <si>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</si>
  <si>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</si>
  <si>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</si>
  <si>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</si>
  <si>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</si>
  <si>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</si>
  <si>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</si>
  <si>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</si>
  <si>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</si>
  <si>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</si>
  <si>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</si>
  <si>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</si>
  <si>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</si>
  <si>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</si>
  <si>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</si>
  <si>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</si>
  <si>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</si>
  <si>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</si>
  <si>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</si>
  <si>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</si>
  <si>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</si>
  <si>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</si>
  <si>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</si>
  <si>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</si>
  <si>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</si>
  <si>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</si>
  <si>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</si>
  <si>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</si>
  <si>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</si>
  <si>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</si>
  <si>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</si>
  <si>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</si>
  <si>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</si>
  <si>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</si>
  <si>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</si>
  <si>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</si>
  <si>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</si>
  <si>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</si>
  <si>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</si>
  <si>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</si>
  <si>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</si>
  <si>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</si>
  <si>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</si>
  <si>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</si>
  <si>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</si>
  <si>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</si>
  <si>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</si>
  <si>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</si>
  <si>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</si>
  <si>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</si>
  <si>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</si>
  <si>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</si>
  <si>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</si>
  <si>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</si>
  <si>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</si>
  <si>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</si>
  <si>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</si>
  <si>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</si>
  <si>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</si>
  <si>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</si>
  <si>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</si>
  <si>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</si>
  <si>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</si>
  <si>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</si>
  <si>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</si>
  <si>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</si>
  <si>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</si>
  <si>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</si>
  <si>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</si>
  <si>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</si>
  <si>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</si>
  <si>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</si>
  <si>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</si>
  <si>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</si>
  <si>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</si>
  <si>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</si>
  <si>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</si>
  <si>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</si>
  <si>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</si>
  <si>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</si>
  <si>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</si>
  <si>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</si>
  <si>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</si>
  <si>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</si>
  <si>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</si>
  <si>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</si>
  <si>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</si>
  <si>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</si>
  <si>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</si>
  <si>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</si>
  <si>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</si>
  <si>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</si>
  <si>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</si>
  <si>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</si>
  <si>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</si>
  <si>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</si>
  <si>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</si>
  <si>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</si>
  <si>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</si>
  <si>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</si>
  <si>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</si>
  <si>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</si>
  <si>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</si>
  <si>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</si>
  <si>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</si>
  <si>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</si>
  <si>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</si>
  <si>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</si>
  <si>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</si>
  <si>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</si>
  <si>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</si>
  <si>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</si>
  <si>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</si>
  <si>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</si>
  <si>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</si>
  <si>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</si>
  <si>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</si>
  <si>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</si>
  <si>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</si>
  <si>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</si>
  <si>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</si>
  <si>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</si>
  <si>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</si>
  <si>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</si>
  <si>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</si>
  <si>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</si>
  <si>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</si>
  <si>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</si>
  <si>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</si>
  <si>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</si>
  <si>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</si>
  <si>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</si>
  <si>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</si>
  <si>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</si>
  <si>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</si>
  <si>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</si>
  <si>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</si>
  <si>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</si>
  <si>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</si>
  <si>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</si>
  <si>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</si>
  <si>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</si>
  <si>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</si>
  <si>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</si>
  <si>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</si>
  <si>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</si>
  <si>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</si>
  <si>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</si>
  <si>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</si>
  <si>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</si>
  <si>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</si>
  <si>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</si>
  <si>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</si>
  <si>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</si>
  <si>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</si>
  <si>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</si>
  <si>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</si>
  <si>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</si>
  <si>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</si>
  <si>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</si>
  <si>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</si>
  <si>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</si>
  <si>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</si>
  <si>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</si>
  <si>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</si>
  <si>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</si>
  <si>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</si>
  <si>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</si>
  <si>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</si>
  <si>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</si>
  <si>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</si>
  <si>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</si>
  <si>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</si>
  <si>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</si>
  <si>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</si>
  <si>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</si>
  <si>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</si>
  <si>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</si>
  <si>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</si>
  <si>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</si>
  <si>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</si>
  <si>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</si>
  <si>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</si>
  <si>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</si>
  <si>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</si>
  <si>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</si>
  <si>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</si>
  <si>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</si>
  <si>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</si>
  <si>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</si>
  <si>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</si>
  <si>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</si>
  <si>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</si>
  <si>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</si>
  <si>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</si>
  <si>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</si>
  <si>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</si>
  <si>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</si>
  <si>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</si>
  <si>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</si>
  <si>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</si>
  <si>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</si>
  <si>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</si>
  <si>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</si>
  <si>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</si>
  <si>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</si>
  <si>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</si>
  <si>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</si>
  <si>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</si>
  <si>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</si>
  <si>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</si>
  <si>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</si>
  <si>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</si>
  <si>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</si>
  <si>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</si>
  <si>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</si>
  <si>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</si>
  <si>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</si>
  <si>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</si>
  <si>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</si>
  <si>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</si>
  <si>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</si>
  <si>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</si>
  <si>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</si>
  <si>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</si>
  <si>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</si>
  <si>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</si>
  <si>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</si>
  <si>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</si>
  <si>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</si>
  <si>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</si>
  <si>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</si>
  <si>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</si>
  <si>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</si>
  <si>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</si>
  <si>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</si>
  <si>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</si>
  <si>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</si>
  <si>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</si>
  <si>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</si>
  <si>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</si>
  <si>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</si>
  <si>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</si>
  <si>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</si>
  <si>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</si>
  <si>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</si>
  <si>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</si>
  <si>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</si>
  <si>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</si>
  <si>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</si>
  <si>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</si>
  <si>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</si>
  <si>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</si>
  <si>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</si>
  <si>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</si>
  <si>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</si>
  <si>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</si>
  <si>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</si>
  <si>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</si>
  <si>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</si>
  <si>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</si>
  <si>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</si>
  <si>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</si>
  <si>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</si>
  <si>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</si>
  <si>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</si>
  <si>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</si>
  <si>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</si>
  <si>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</si>
  <si>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</si>
  <si>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</si>
  <si>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</si>
  <si>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</si>
  <si>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</si>
  <si>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</si>
  <si>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</si>
  <si>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</si>
  <si>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</si>
  <si>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</si>
  <si>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</si>
  <si>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</si>
  <si>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</si>
  <si>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</si>
  <si>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</si>
  <si>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</si>
  <si>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</si>
  <si>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</si>
  <si>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</si>
  <si>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</si>
  <si>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</si>
  <si>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</si>
  <si>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</si>
  <si>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</si>
  <si>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</si>
  <si>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</si>
  <si>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</si>
  <si>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</si>
  <si>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</si>
  <si>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</si>
  <si>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</si>
  <si>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</si>
  <si>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</si>
  <si>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</si>
  <si>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</si>
  <si>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</si>
  <si>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</si>
  <si>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</si>
  <si>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</si>
  <si>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</si>
  <si>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</si>
  <si>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</si>
  <si>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</si>
  <si>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</si>
  <si>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</si>
  <si>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</si>
  <si>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</si>
  <si>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</si>
  <si>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</si>
  <si>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</si>
  <si>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</si>
  <si>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</si>
  <si>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</si>
  <si>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</si>
  <si>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</si>
  <si>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</si>
  <si>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</si>
  <si>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</si>
  <si>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</si>
  <si>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</si>
  <si>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</si>
  <si>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</si>
  <si>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</si>
  <si>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</si>
  <si>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</si>
  <si>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</si>
  <si>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</si>
  <si>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</si>
  <si>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</si>
  <si>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</si>
  <si>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</si>
  <si>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</si>
  <si>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</si>
  <si>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</si>
  <si>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</si>
  <si>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</si>
  <si>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</si>
  <si>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</si>
  <si>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</si>
  <si>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</si>
  <si>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</si>
  <si>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</si>
  <si>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</si>
  <si>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</si>
  <si>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</si>
  <si>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</si>
  <si>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</si>
  <si>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</si>
  <si>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</si>
  <si>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</si>
  <si>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</si>
  <si>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</si>
  <si>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</si>
  <si>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</si>
  <si>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</si>
  <si>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</si>
  <si>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</si>
  <si>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</si>
  <si>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</si>
  <si>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</si>
  <si>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</si>
  <si>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</si>
  <si>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</si>
  <si>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</si>
  <si>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</si>
  <si>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</si>
  <si>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</si>
  <si>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</si>
  <si>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</si>
  <si>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</si>
  <si>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</si>
  <si>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</si>
  <si>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</si>
  <si>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</si>
  <si>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</si>
  <si>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</si>
  <si>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</si>
  <si>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</si>
  <si>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</si>
  <si>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</si>
  <si>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</si>
  <si>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</si>
  <si>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</si>
  <si>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</si>
  <si>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</si>
  <si>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</si>
  <si>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</si>
  <si>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</si>
  <si>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</si>
  <si>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</si>
  <si>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</si>
  <si>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</si>
  <si>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</si>
  <si>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</si>
  <si>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</si>
  <si>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</si>
  <si>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</si>
  <si>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</si>
  <si>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</si>
  <si>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</si>
  <si>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</si>
  <si>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</si>
  <si>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</si>
  <si>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</si>
  <si>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</si>
  <si>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</si>
  <si>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</si>
  <si>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</si>
  <si>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</si>
  <si>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</si>
  <si>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</si>
  <si>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</si>
  <si>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</si>
  <si>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</si>
  <si>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</si>
  <si>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</si>
  <si>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</si>
  <si>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</si>
  <si>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</si>
  <si>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</si>
  <si>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</si>
  <si>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</si>
  <si>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</si>
  <si>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</si>
  <si>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</si>
  <si>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</si>
  <si>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</si>
  <si>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</si>
  <si>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</si>
  <si>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</si>
  <si>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</si>
  <si>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</si>
  <si>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</si>
  <si>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</si>
  <si>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</si>
  <si>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</si>
  <si>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</si>
  <si>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</si>
  <si>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</si>
  <si>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</si>
  <si>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</si>
  <si>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</si>
  <si>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</si>
  <si>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</si>
  <si>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</si>
  <si>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</si>
  <si>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</si>
  <si>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</si>
  <si>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</si>
  <si>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</si>
  <si>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</si>
  <si>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</si>
  <si>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</si>
  <si>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</si>
  <si>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</si>
  <si>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</si>
  <si>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</si>
  <si>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</si>
  <si>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</si>
  <si>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</si>
  <si>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</si>
  <si>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</si>
  <si>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</si>
  <si>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</si>
  <si>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</si>
  <si>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</si>
  <si>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</si>
  <si>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</si>
  <si>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</si>
  <si>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</si>
  <si>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</si>
  <si>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</si>
  <si>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</si>
  <si>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</si>
  <si>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</si>
  <si>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</si>
  <si>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</si>
  <si>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</si>
  <si>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</si>
  <si>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</si>
  <si>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</si>
  <si>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</si>
  <si>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</si>
  <si>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</si>
  <si>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</si>
  <si>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</si>
  <si>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</si>
  <si>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</si>
  <si>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</si>
  <si>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</si>
  <si>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</si>
  <si>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</si>
  <si>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</si>
  <si>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</si>
  <si>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</si>
  <si>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</si>
  <si>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</si>
  <si>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</si>
  <si>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</si>
  <si>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</si>
  <si>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</si>
  <si>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</si>
  <si>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</si>
  <si>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</si>
  <si>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</si>
  <si>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</si>
  <si>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</si>
  <si>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</si>
  <si>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</si>
  <si>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</si>
  <si>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</si>
  <si>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</si>
  <si>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</si>
  <si>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</si>
  <si>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</si>
  <si>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</si>
  <si>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</si>
  <si>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</si>
  <si>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</si>
  <si>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</si>
  <si>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</si>
  <si>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</si>
  <si>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</si>
  <si>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</si>
  <si>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</si>
  <si>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</si>
  <si>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</si>
  <si>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</si>
  <si>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</si>
  <si>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</si>
  <si>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</si>
  <si>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</si>
  <si>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</si>
  <si>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</si>
  <si>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</si>
  <si>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</si>
  <si>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</si>
  <si>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</si>
  <si>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</si>
  <si>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</si>
  <si>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</si>
  <si>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</si>
  <si>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</si>
  <si>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</si>
  <si>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</si>
  <si>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</si>
  <si>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</si>
  <si>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</si>
  <si>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</si>
  <si>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</si>
  <si>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</si>
  <si>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</si>
  <si>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</si>
  <si>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</si>
  <si>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</si>
  <si>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</si>
  <si>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</si>
  <si>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</si>
  <si>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</si>
  <si>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</si>
  <si>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</si>
  <si>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</si>
  <si>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</si>
  <si>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</si>
  <si>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</si>
  <si>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</si>
  <si>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</si>
  <si>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</si>
  <si>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</si>
  <si>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</si>
  <si>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</si>
  <si>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</si>
  <si>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</si>
  <si>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</si>
  <si>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</si>
  <si>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</si>
  <si>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</si>
  <si>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</si>
  <si>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</si>
  <si>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</si>
  <si>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</si>
  <si>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</si>
  <si>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</si>
  <si>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</si>
  <si>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</si>
  <si>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</si>
  <si>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</si>
  <si>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</si>
  <si>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</si>
  <si>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</si>
  <si>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</si>
  <si>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</si>
  <si>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</si>
  <si>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</si>
  <si>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</si>
  <si>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</si>
  <si>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</si>
  <si>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</si>
  <si>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</si>
  <si>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</si>
  <si>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</si>
  <si>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</si>
  <si>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</si>
  <si>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</si>
  <si>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</si>
  <si>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</si>
  <si>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</si>
  <si>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</si>
  <si>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</si>
  <si>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</si>
  <si>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</si>
  <si>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</si>
  <si>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</si>
  <si>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</si>
  <si>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</si>
  <si>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</si>
  <si>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</si>
  <si>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</si>
  <si>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</si>
  <si>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</si>
  <si>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</si>
  <si>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</si>
  <si>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</si>
  <si>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</si>
  <si>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</si>
  <si>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</si>
  <si>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</si>
  <si>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</si>
  <si>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</si>
  <si>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</si>
  <si>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</si>
  <si>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</si>
  <si>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</si>
  <si>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</si>
  <si>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</si>
  <si>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</si>
  <si>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</si>
  <si>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</si>
  <si>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</si>
  <si>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</si>
  <si>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</si>
  <si>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</si>
  <si>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</si>
  <si>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</si>
  <si>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</si>
  <si>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</si>
  <si>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</si>
  <si>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</si>
  <si>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</si>
  <si>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</si>
  <si>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</si>
  <si>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</si>
  <si>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</si>
  <si>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</si>
  <si>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</si>
  <si>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</si>
  <si>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</si>
  <si>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</si>
  <si>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</si>
  <si>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</si>
  <si>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</si>
  <si>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</si>
  <si>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</si>
  <si>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</si>
  <si>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</si>
  <si>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</si>
  <si>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</si>
  <si>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</si>
  <si>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</si>
  <si>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</si>
  <si>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</si>
  <si>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</si>
  <si>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</si>
  <si>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</si>
  <si>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</si>
  <si>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</si>
  <si>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</si>
  <si>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</si>
  <si>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</si>
  <si>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</si>
  <si>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</si>
  <si>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</si>
  <si>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</si>
  <si>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</si>
  <si>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</si>
  <si>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</si>
  <si>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</si>
  <si>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</si>
  <si>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</si>
  <si>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</si>
  <si>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</si>
  <si>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</si>
  <si>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</si>
  <si>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</si>
  <si>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</si>
  <si>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</si>
  <si>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</si>
  <si>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</si>
  <si>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</si>
  <si>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</si>
  <si>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</si>
  <si>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</si>
  <si>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</si>
  <si>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</si>
  <si>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</si>
  <si>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</si>
  <si>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</si>
  <si>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</si>
  <si>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</si>
  <si>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</si>
  <si>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</si>
  <si>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</si>
  <si>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</si>
  <si>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</si>
  <si>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</si>
  <si>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</si>
  <si>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</si>
  <si>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</si>
  <si>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</si>
  <si>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</si>
  <si>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</si>
  <si>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</si>
  <si>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</si>
  <si>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</si>
  <si>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</si>
  <si>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</si>
  <si>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</si>
  <si>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</si>
  <si>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</si>
  <si>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</si>
  <si>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</si>
  <si>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</si>
  <si>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</si>
  <si>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</si>
  <si>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</si>
  <si>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</si>
  <si>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</si>
  <si>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</si>
  <si>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</si>
  <si>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</si>
  <si>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</si>
  <si>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</si>
  <si>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</si>
  <si>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</si>
  <si>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</si>
  <si>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</si>
  <si>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</si>
  <si>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</si>
  <si>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</si>
  <si>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</si>
  <si>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</si>
  <si>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</si>
  <si>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</si>
  <si>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</si>
  <si>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</si>
  <si>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</si>
  <si>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</si>
  <si>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</si>
  <si>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</si>
  <si>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</si>
  <si>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</si>
  <si>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</si>
  <si>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</si>
  <si>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</si>
  <si>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</si>
  <si>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</si>
  <si>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</si>
  <si>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</si>
  <si>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</si>
  <si>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</si>
  <si>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</si>
  <si>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</si>
  <si>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</si>
  <si>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</si>
  <si>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</si>
  <si>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</si>
  <si>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</si>
  <si>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</si>
  <si>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</si>
  <si>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</si>
  <si>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</si>
  <si>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</si>
  <si>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</si>
  <si>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</si>
  <si>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</si>
  <si>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</si>
  <si>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</si>
  <si>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</si>
  <si>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</si>
  <si>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</si>
  <si>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</si>
  <si>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</si>
  <si>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</si>
  <si>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</si>
  <si>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</si>
  <si>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</si>
  <si>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</si>
  <si>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</si>
  <si>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</si>
  <si>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</si>
  <si>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</si>
  <si>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</si>
  <si>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</si>
  <si>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</si>
  <si>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</si>
  <si>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</si>
  <si>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</si>
  <si>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</si>
  <si>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</si>
  <si>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</si>
  <si>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</si>
  <si>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</si>
  <si>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</si>
  <si>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</si>
  <si>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</si>
  <si>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</si>
  <si>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</si>
  <si>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</si>
  <si>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</si>
  <si>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</si>
  <si>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</si>
  <si>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</si>
  <si>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</si>
  <si>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</si>
  <si>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</si>
  <si>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</si>
  <si>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</si>
  <si>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</si>
  <si>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</si>
  <si>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</si>
  <si>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</si>
  <si>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</si>
  <si>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</si>
  <si>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</si>
  <si>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</si>
  <si>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</si>
  <si>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</si>
  <si>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</si>
  <si>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</si>
  <si>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</si>
  <si>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</si>
  <si>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</si>
  <si>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</si>
  <si>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</si>
  <si>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</si>
  <si>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</si>
  <si>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</si>
  <si>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</si>
  <si>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</si>
  <si>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</si>
  <si>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</si>
  <si>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</si>
  <si>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</si>
  <si>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</si>
  <si>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</si>
  <si>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</si>
  <si>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</si>
  <si>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</si>
  <si>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</si>
  <si>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</si>
  <si>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</si>
  <si>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</si>
  <si>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</si>
  <si>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</si>
  <si>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</si>
  <si>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</si>
  <si>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</si>
  <si>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</si>
  <si>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</si>
  <si>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</si>
  <si>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</si>
  <si>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</si>
  <si>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</si>
  <si>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</si>
  <si>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</si>
  <si>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</si>
  <si>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</si>
  <si>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</si>
  <si>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</si>
  <si>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</si>
  <si>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</si>
  <si>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</si>
  <si>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</si>
  <si>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</si>
  <si>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</si>
  <si>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</si>
  <si>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</si>
  <si>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</si>
  <si>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</si>
  <si>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</si>
  <si>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</si>
  <si>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</si>
  <si>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</si>
  <si>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</si>
  <si>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</si>
  <si>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</si>
  <si>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</si>
  <si>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</si>
  <si>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</si>
  <si>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</si>
  <si>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</si>
  <si>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</si>
  <si>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</si>
  <si>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</si>
  <si>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</si>
  <si>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</si>
  <si>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</si>
  <si>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</si>
  <si>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</si>
  <si>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</si>
  <si>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</si>
  <si>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</si>
  <si>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</si>
  <si>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</si>
  <si>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</si>
  <si>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</si>
  <si>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</si>
  <si>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</si>
  <si>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</si>
  <si>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</si>
  <si>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</si>
  <si>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</si>
  <si>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</si>
  <si>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</si>
  <si>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</si>
  <si>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</si>
  <si>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</si>
  <si>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</si>
  <si>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</si>
  <si>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</si>
  <si>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</si>
  <si>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</si>
  <si>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</si>
  <si>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</si>
  <si>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</si>
  <si>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</si>
  <si>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</si>
  <si>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</si>
  <si>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</si>
  <si>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</si>
  <si>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</si>
  <si>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</si>
  <si>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</si>
  <si>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</si>
  <si>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</si>
  <si>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</si>
  <si>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</si>
  <si>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</si>
  <si>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</si>
  <si>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</si>
  <si>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</si>
  <si>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</si>
  <si>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</si>
  <si>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</si>
  <si>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</si>
  <si>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</si>
  <si>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</si>
  <si>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</si>
  <si>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</si>
  <si>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</si>
  <si>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</si>
  <si>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</si>
  <si>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</si>
  <si>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</si>
  <si>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</si>
  <si>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</si>
  <si>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</si>
  <si>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</si>
  <si>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</si>
  <si>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</si>
  <si>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</si>
  <si>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</si>
  <si>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</si>
  <si>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</si>
  <si>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</si>
  <si>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</si>
  <si>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</si>
  <si>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</si>
  <si>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</si>
  <si>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</si>
  <si>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</si>
  <si>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</si>
  <si>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</si>
  <si>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</si>
  <si>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</si>
  <si>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</si>
  <si>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</si>
  <si>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</si>
  <si>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</si>
  <si>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</si>
  <si>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</si>
  <si>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</si>
  <si>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</si>
  <si>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</si>
  <si>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</si>
  <si>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</si>
  <si>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</si>
  <si>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</si>
  <si>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</si>
  <si>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</si>
  <si>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</si>
  <si>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</si>
  <si>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</si>
  <si>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</si>
  <si>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</si>
  <si>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</si>
  <si>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</si>
  <si>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</si>
  <si>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</si>
  <si>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</si>
  <si>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</si>
  <si>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</si>
  <si>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</si>
  <si>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</si>
  <si>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</si>
  <si>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</si>
  <si>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</si>
  <si>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</si>
  <si>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</si>
  <si>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</si>
  <si>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</si>
  <si>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</si>
  <si>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</si>
  <si>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</si>
  <si>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</si>
  <si>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</si>
  <si>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</si>
  <si>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</si>
  <si>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</si>
  <si>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</si>
  <si>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</si>
  <si>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</si>
  <si>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</si>
  <si>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</si>
  <si>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</si>
  <si>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</si>
  <si>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</si>
  <si>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</si>
  <si>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</si>
  <si>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</si>
  <si>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</si>
  <si>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</si>
  <si>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</si>
  <si>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</si>
  <si>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</si>
  <si>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</si>
  <si>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</si>
  <si>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</si>
  <si>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</si>
  <si>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</si>
  <si>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</si>
  <si>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</si>
  <si>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</si>
  <si>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</si>
  <si>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</si>
  <si>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</si>
  <si>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</si>
  <si>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</si>
  <si>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</si>
  <si>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</si>
  <si>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</si>
  <si>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</si>
  <si>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</si>
  <si>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</si>
  <si>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</si>
  <si>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</si>
  <si>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</si>
  <si>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</si>
  <si>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</si>
  <si>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</si>
  <si>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</si>
  <si>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</si>
  <si>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</si>
  <si>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</si>
  <si>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</si>
  <si>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</si>
  <si>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</si>
  <si>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</si>
  <si>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</si>
  <si>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</si>
  <si>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</si>
  <si>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</si>
  <si>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</si>
  <si>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</si>
  <si>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</si>
  <si>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</si>
  <si>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</si>
  <si>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</si>
  <si>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</si>
  <si>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</si>
  <si>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</si>
  <si>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</si>
  <si>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</si>
  <si>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</si>
  <si>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</si>
  <si>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</si>
  <si>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</si>
  <si>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</si>
  <si>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</si>
  <si>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</si>
  <si>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</si>
  <si>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</si>
  <si>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</si>
  <si>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</si>
  <si>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</si>
  <si>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</si>
  <si>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</si>
  <si>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</si>
  <si>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</si>
  <si>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</si>
  <si>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</si>
  <si>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</si>
  <si>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</si>
  <si>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</si>
  <si>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</si>
  <si>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</si>
  <si>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</si>
  <si>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</si>
  <si>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</si>
  <si>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</si>
  <si>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</si>
  <si>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</si>
  <si>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</si>
  <si>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</si>
  <si>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</si>
  <si>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</si>
  <si>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</si>
  <si>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</si>
  <si>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</si>
  <si>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</si>
  <si>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</si>
  <si>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</si>
  <si>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</si>
  <si>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</si>
  <si>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</si>
  <si>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</si>
  <si>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</si>
  <si>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</si>
  <si>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</si>
  <si>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</si>
  <si>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</si>
  <si>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</si>
  <si>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</si>
  <si>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</si>
  <si>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</si>
  <si>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</si>
  <si>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</si>
  <si>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</si>
  <si>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</si>
  <si>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</si>
  <si>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</si>
  <si>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</si>
  <si>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</si>
  <si>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</si>
  <si>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</si>
  <si>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</si>
  <si>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</si>
  <si>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</si>
  <si>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</si>
  <si>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</si>
  <si>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</si>
  <si>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</si>
  <si>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</si>
  <si>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</si>
  <si>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</si>
  <si>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</si>
  <si>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</si>
  <si>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</si>
  <si>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</si>
  <si>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</si>
  <si>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</si>
  <si>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</si>
  <si>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</si>
  <si>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</si>
  <si>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</si>
  <si>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</si>
  <si>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</si>
  <si>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</si>
  <si>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</si>
  <si>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</si>
  <si>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</si>
  <si>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</si>
  <si>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</si>
  <si>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</si>
  <si>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</si>
  <si>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</si>
  <si>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</si>
  <si>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</si>
  <si>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</si>
  <si>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</si>
  <si>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</si>
  <si>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</si>
  <si>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</si>
  <si>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</si>
  <si>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</si>
  <si>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</si>
  <si>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</si>
  <si>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</si>
  <si>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</si>
  <si>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</si>
  <si>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</si>
  <si>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</si>
  <si>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</si>
  <si>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</si>
  <si>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</si>
  <si>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</si>
  <si>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</si>
  <si>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</si>
  <si>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</si>
  <si>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</si>
  <si>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</si>
  <si>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</si>
  <si>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</si>
  <si>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</si>
  <si>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</si>
  <si>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</si>
  <si>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</si>
  <si>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</si>
  <si>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</si>
  <si>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</si>
  <si>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</si>
  <si>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</si>
  <si>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</si>
  <si>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</si>
  <si>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</si>
  <si>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</si>
  <si>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</si>
  <si>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</si>
  <si>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</si>
  <si>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</si>
  <si>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</si>
  <si>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</si>
  <si>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</si>
  <si>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</si>
  <si>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</si>
  <si>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</si>
  <si>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</si>
  <si>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</si>
  <si>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</si>
  <si>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</si>
  <si>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</si>
  <si>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</si>
  <si>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</si>
  <si>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</si>
  <si>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</si>
  <si>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</si>
  <si>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</si>
  <si>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</si>
  <si>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</si>
  <si>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</si>
  <si>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</si>
  <si>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</si>
  <si>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</si>
  <si>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</si>
  <si>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</si>
  <si>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</si>
  <si>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</si>
  <si>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</si>
  <si>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</si>
  <si>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</si>
  <si>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</si>
  <si>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</si>
  <si>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</si>
  <si>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</si>
  <si>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</si>
  <si>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</si>
  <si>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</si>
  <si>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</si>
  <si>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</si>
  <si>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</si>
  <si>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</si>
  <si>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</si>
  <si>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</si>
  <si>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</si>
  <si>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</si>
  <si>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</si>
  <si>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</si>
  <si>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</si>
  <si>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</si>
  <si>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</si>
  <si>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</si>
  <si>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</si>
  <si>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</si>
  <si>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</si>
  <si>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</si>
  <si>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</si>
  <si>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</si>
  <si>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</si>
  <si>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</si>
  <si>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</si>
  <si>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</si>
  <si>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</si>
  <si>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</si>
  <si>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</si>
  <si>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</si>
  <si>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</si>
  <si>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</si>
  <si>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</si>
  <si>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</si>
  <si>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</si>
  <si>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</si>
  <si>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</si>
  <si>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</si>
  <si>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</si>
  <si>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</si>
  <si>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</si>
  <si>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</si>
  <si>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</si>
  <si>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</si>
  <si>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</si>
  <si>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</si>
  <si>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</si>
  <si>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</si>
  <si>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</si>
  <si>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</si>
  <si>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</si>
  <si>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</si>
  <si>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</si>
  <si>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</si>
  <si>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</si>
  <si>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</si>
  <si>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</si>
  <si>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</si>
  <si>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</si>
  <si>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</si>
  <si>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</si>
  <si>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</si>
  <si>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</si>
  <si>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</si>
  <si>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</si>
  <si>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</si>
  <si>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</si>
  <si>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</si>
  <si>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</si>
  <si>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</si>
  <si>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</si>
  <si>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</si>
  <si>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</si>
  <si>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</si>
  <si>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</si>
  <si>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</si>
  <si>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</si>
  <si>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</si>
  <si>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</si>
  <si>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</si>
  <si>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</si>
  <si>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</si>
  <si>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</si>
  <si>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</si>
  <si>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</si>
  <si>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</si>
  <si>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</si>
  <si>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</si>
  <si>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</si>
  <si>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</si>
  <si>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</si>
  <si>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</si>
  <si>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</si>
  <si>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</si>
  <si>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</si>
  <si>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</si>
  <si>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</si>
  <si>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</si>
  <si>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</si>
  <si>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</si>
  <si>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</si>
  <si>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</si>
  <si>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</si>
  <si>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</si>
  <si>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</si>
  <si>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</si>
  <si>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</si>
  <si>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</si>
  <si>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</si>
  <si>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</si>
  <si>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</si>
  <si>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</si>
  <si>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</si>
  <si>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</si>
  <si>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</si>
  <si>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</si>
  <si>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</si>
  <si>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</si>
  <si>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</si>
  <si>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</si>
  <si>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</si>
  <si>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</si>
  <si>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</si>
  <si>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</si>
  <si>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</si>
  <si>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</si>
  <si>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</si>
  <si>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</si>
  <si>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</si>
  <si>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</si>
  <si>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</si>
  <si>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</si>
  <si>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</si>
  <si>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</si>
  <si>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</si>
  <si>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</si>
  <si>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</si>
  <si>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</si>
  <si>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</si>
  <si>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</si>
  <si>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</si>
  <si>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</si>
  <si>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</si>
  <si>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</si>
  <si>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</si>
  <si>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</si>
  <si>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</si>
  <si>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</si>
  <si>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</si>
  <si>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</si>
  <si>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</si>
  <si>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</si>
  <si>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</si>
  <si>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</si>
  <si>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</si>
  <si>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</si>
  <si>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</si>
  <si>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</si>
  <si>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</si>
  <si>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</si>
  <si>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</si>
  <si>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</si>
  <si>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</si>
  <si>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</si>
  <si>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</si>
  <si>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</si>
  <si>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</si>
  <si>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</si>
  <si>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</si>
  <si>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</si>
  <si>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</si>
  <si>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</si>
  <si>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</si>
  <si>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</si>
  <si>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</si>
  <si>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</si>
  <si>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</si>
  <si>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</si>
  <si>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</si>
  <si>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</si>
  <si>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</si>
  <si>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</si>
  <si>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</si>
  <si>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</si>
  <si>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</si>
  <si>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</si>
  <si>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</si>
  <si>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</si>
  <si>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</si>
  <si>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</si>
  <si>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</si>
  <si>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</si>
  <si>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</si>
  <si>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</si>
  <si>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</si>
  <si>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</si>
  <si>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</si>
  <si>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</si>
  <si>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</si>
  <si>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</si>
  <si>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</si>
  <si>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</si>
  <si>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</si>
  <si>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</si>
  <si>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</si>
  <si>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</si>
  <si>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</si>
  <si>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</si>
  <si>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</si>
  <si>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</si>
  <si>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</si>
  <si>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</si>
  <si>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</si>
  <si>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</si>
  <si>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</si>
  <si>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</si>
  <si>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</si>
  <si>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</si>
  <si>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</si>
  <si>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</si>
  <si>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</si>
  <si>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</si>
  <si>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</si>
  <si>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</si>
  <si>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</si>
  <si>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</si>
  <si>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</si>
  <si>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</si>
  <si>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</si>
  <si>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</si>
  <si>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</si>
  <si>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</si>
  <si>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</si>
  <si>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</si>
  <si>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</si>
  <si>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</si>
  <si>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</si>
  <si>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</si>
  <si>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</si>
  <si>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</si>
  <si>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</si>
  <si>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</si>
  <si>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</si>
  <si>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</si>
  <si>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</si>
  <si>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</si>
  <si>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</si>
  <si>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</si>
  <si>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</si>
  <si>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</si>
  <si>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</si>
  <si>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</si>
  <si>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</si>
  <si>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</si>
  <si>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</si>
  <si>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</si>
  <si>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</si>
  <si>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</si>
  <si>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</si>
  <si>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</si>
  <si>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</si>
  <si>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</si>
  <si>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</si>
  <si>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</si>
  <si>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</si>
  <si>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</si>
  <si>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</si>
  <si>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</si>
  <si>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</si>
  <si>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</si>
  <si>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</si>
  <si>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</si>
  <si>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</si>
  <si>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</si>
  <si>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</si>
  <si>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</si>
  <si>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</si>
  <si>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</si>
  <si>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</si>
  <si>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</si>
  <si>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</si>
  <si>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</si>
  <si>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</si>
  <si>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</si>
  <si>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</si>
  <si>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</si>
  <si>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</si>
  <si>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</si>
  <si>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</si>
  <si>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</si>
  <si>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</si>
  <si>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</si>
  <si>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</si>
  <si>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</si>
  <si>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</si>
  <si>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</si>
  <si>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</si>
  <si>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</si>
  <si>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</si>
  <si>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</si>
  <si>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</si>
  <si>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</si>
  <si>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</si>
  <si>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</si>
  <si>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</si>
  <si>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</si>
  <si>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</si>
  <si>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</si>
  <si>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</si>
  <si>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</si>
  <si>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</si>
  <si>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</si>
  <si>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</si>
  <si>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</si>
  <si>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</si>
  <si>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</si>
  <si>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</si>
  <si>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</si>
  <si>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</si>
  <si>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</si>
  <si>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</si>
  <si>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</si>
  <si>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</si>
  <si>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</si>
  <si>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</si>
  <si>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</si>
  <si>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</si>
  <si>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</si>
  <si>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</si>
  <si>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</si>
  <si>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</si>
  <si>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</si>
  <si>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</si>
  <si>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</si>
  <si>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</si>
  <si>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</si>
  <si>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</si>
  <si>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</si>
  <si>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</si>
  <si>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</si>
  <si>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</si>
  <si>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</si>
  <si>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</si>
  <si>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</si>
  <si>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</si>
  <si>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</si>
  <si>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</si>
  <si>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</si>
  <si>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</si>
  <si>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</si>
  <si>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</si>
  <si>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</si>
  <si>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</si>
  <si>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</si>
  <si>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</si>
  <si>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</si>
  <si>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</si>
  <si>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</si>
  <si>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</si>
  <si>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</si>
  <si>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</si>
  <si>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</si>
  <si>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</si>
  <si>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</si>
  <si>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</si>
  <si>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</si>
  <si>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</si>
  <si>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</si>
  <si>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</si>
  <si>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</si>
  <si>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</si>
  <si>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</si>
  <si>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</si>
  <si>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</si>
  <si>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</si>
  <si>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</si>
  <si>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</si>
  <si>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</si>
  <si>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</si>
  <si>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</si>
  <si>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</si>
  <si>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</si>
  <si>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</si>
  <si>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</si>
  <si>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</si>
  <si>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</si>
  <si>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</si>
  <si>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</si>
  <si>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</si>
  <si>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</si>
  <si>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</si>
  <si>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</si>
  <si>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</si>
  <si>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</si>
  <si>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</si>
  <si>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</si>
  <si>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</si>
  <si>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</si>
  <si>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</si>
  <si>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</si>
  <si>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</si>
  <si>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</si>
  <si>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</si>
  <si>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</si>
  <si>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</si>
  <si>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</si>
  <si>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</si>
  <si>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</si>
  <si>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</si>
  <si>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</si>
  <si>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</si>
  <si>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</si>
  <si>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</si>
  <si>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</si>
  <si>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</si>
  <si>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</si>
  <si>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</si>
  <si>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</si>
  <si>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</si>
  <si>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</si>
  <si>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</si>
  <si>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</si>
  <si>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</si>
  <si>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</si>
  <si>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</si>
  <si>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</si>
  <si>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</si>
  <si>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</si>
  <si>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</si>
  <si>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</si>
  <si>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</si>
  <si>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</si>
  <si>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</si>
  <si>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</si>
  <si>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</si>
  <si>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</si>
  <si>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</si>
  <si>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</si>
  <si>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</si>
  <si>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</si>
  <si>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</si>
  <si>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</si>
  <si>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</si>
  <si>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</si>
  <si>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</si>
  <si>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</si>
  <si>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</si>
  <si>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</si>
  <si>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</si>
  <si>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</si>
  <si>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</si>
  <si>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</si>
  <si>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</si>
  <si>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</si>
  <si>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</si>
  <si>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</si>
  <si>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</si>
  <si>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</si>
  <si>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</si>
  <si>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</si>
  <si>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</si>
  <si>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</si>
  <si>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</si>
  <si>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</si>
  <si>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</si>
  <si>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</si>
  <si>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</si>
  <si>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</si>
  <si>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</si>
  <si>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</si>
  <si>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</si>
  <si>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</si>
  <si>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</si>
  <si>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</si>
  <si>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</si>
  <si>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</si>
  <si>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</si>
  <si>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</si>
  <si>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</si>
  <si>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</si>
  <si>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</si>
  <si>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</si>
  <si>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</si>
  <si>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</si>
  <si>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</si>
  <si>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</si>
  <si>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</si>
  <si>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</si>
  <si>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</si>
  <si>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</si>
  <si>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</si>
  <si>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</si>
  <si>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</si>
  <si>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</si>
  <si>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</si>
  <si>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</si>
  <si>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</si>
  <si>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</si>
  <si>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</si>
  <si>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</si>
  <si>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</si>
  <si>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</si>
  <si>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</si>
  <si>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</si>
  <si>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</si>
  <si>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</si>
  <si>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</si>
  <si>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</si>
  <si>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</si>
  <si>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</si>
  <si>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</si>
  <si>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</si>
  <si>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</si>
  <si>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</si>
  <si>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</si>
  <si>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</si>
  <si>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</si>
  <si>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</si>
  <si>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</si>
  <si>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</si>
  <si>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</si>
  <si>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</si>
  <si>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</si>
  <si>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</si>
  <si>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</si>
  <si>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</si>
  <si>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</si>
  <si>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</si>
  <si>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</si>
  <si>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</si>
  <si>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</si>
  <si>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</si>
  <si>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</si>
  <si>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</si>
  <si>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</si>
  <si>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</si>
  <si>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</si>
  <si>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</si>
  <si>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</si>
  <si>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</si>
  <si>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</si>
  <si>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</si>
  <si>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</si>
  <si>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</si>
  <si>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</si>
  <si>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</si>
  <si>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</si>
  <si>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</si>
  <si>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</si>
  <si>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</si>
  <si>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</si>
  <si>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</si>
  <si>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</si>
  <si>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</si>
  <si>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</si>
  <si>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</si>
  <si>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</si>
  <si>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</si>
  <si>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</si>
  <si>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</si>
  <si>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</si>
  <si>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</si>
  <si>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</si>
  <si>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</si>
  <si>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</si>
  <si>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</si>
  <si>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</si>
  <si>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</si>
  <si>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</si>
  <si>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</si>
  <si>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</si>
  <si>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</si>
  <si>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</si>
  <si>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</si>
  <si>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</si>
  <si>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</si>
  <si>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</si>
  <si>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</si>
  <si>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</si>
  <si>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</si>
  <si>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</si>
  <si>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</si>
  <si>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</si>
  <si>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</si>
  <si>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</si>
  <si>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</si>
  <si>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</si>
  <si>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</si>
  <si>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</si>
  <si>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</si>
  <si>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</si>
  <si>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</si>
  <si>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</si>
  <si>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</si>
  <si>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</si>
  <si>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</si>
  <si>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</si>
  <si>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</si>
  <si>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</si>
  <si>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</si>
  <si>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</si>
  <si>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</si>
  <si>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</si>
  <si>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</si>
  <si>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</si>
  <si>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</si>
  <si>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</si>
  <si>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</si>
  <si>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</si>
  <si>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</si>
  <si>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</si>
  <si>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</si>
  <si>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</si>
  <si>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</si>
  <si>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</si>
  <si>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</si>
  <si>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</si>
  <si>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</si>
  <si>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</si>
  <si>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</si>
  <si>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</si>
  <si>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</si>
  <si>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</si>
  <si>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</si>
  <si>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</si>
  <si>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</si>
  <si>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</si>
  <si>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</si>
  <si>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</si>
  <si>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</si>
  <si>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</si>
  <si>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</si>
  <si>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</si>
  <si>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</si>
  <si>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</si>
  <si>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</si>
  <si>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</si>
  <si>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</si>
  <si>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</si>
  <si>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</si>
  <si>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</si>
  <si>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</si>
  <si>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</si>
  <si>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</si>
  <si>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</si>
  <si>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</si>
  <si>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</si>
  <si>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</si>
  <si>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</si>
  <si>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</si>
  <si>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</si>
  <si>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</si>
  <si>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</si>
  <si>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</si>
  <si>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</si>
  <si>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</si>
  <si>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</si>
  <si>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</si>
  <si>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</si>
  <si>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</si>
  <si>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</si>
  <si>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</si>
  <si>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</si>
  <si>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</si>
  <si>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</si>
  <si>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</si>
  <si>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</si>
  <si>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</si>
  <si>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</si>
  <si>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</si>
  <si>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</si>
  <si>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</si>
  <si>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</si>
  <si>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</si>
  <si>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</si>
  <si>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</si>
  <si>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</si>
  <si>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</si>
  <si>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</si>
  <si>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</si>
  <si>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</si>
  <si>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</si>
  <si>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</si>
  <si>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</si>
  <si>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</si>
  <si>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</si>
  <si>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</si>
  <si>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</si>
  <si>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</si>
  <si>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</si>
  <si>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</si>
  <si>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</si>
  <si>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</si>
  <si>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</si>
  <si>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</si>
  <si>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</si>
  <si>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</si>
  <si>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</si>
  <si>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</si>
  <si>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</si>
  <si>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</si>
  <si>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</si>
  <si>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</si>
  <si>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</si>
  <si>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</si>
  <si>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</si>
  <si>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</si>
  <si>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</si>
  <si>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</si>
  <si>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</si>
  <si>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</si>
  <si>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</si>
  <si>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</si>
  <si>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</si>
  <si>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</si>
  <si>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</si>
  <si>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</si>
  <si>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</si>
  <si>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</si>
  <si>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</si>
  <si>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</si>
  <si>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</si>
  <si>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</si>
  <si>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</si>
  <si>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</si>
  <si>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</si>
  <si>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</si>
  <si>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</si>
  <si>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</si>
  <si>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</si>
  <si>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</si>
  <si>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</si>
  <si>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</si>
  <si>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</si>
  <si>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</si>
  <si>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</si>
  <si>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</si>
  <si>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</si>
  <si>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</si>
  <si>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</si>
  <si>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</si>
  <si>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</si>
  <si>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</si>
  <si>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</si>
  <si>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</si>
  <si>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</si>
  <si>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</si>
  <si>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</si>
  <si>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</si>
  <si>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</si>
  <si>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</si>
  <si>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</si>
  <si>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</si>
  <si>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</si>
  <si>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</si>
  <si>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</si>
  <si>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</si>
  <si>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</si>
  <si>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</si>
  <si>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</si>
  <si>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</si>
  <si>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</si>
  <si>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</si>
  <si>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</si>
  <si>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</si>
  <si>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</si>
  <si>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</si>
  <si>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</si>
  <si>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</si>
  <si>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</si>
  <si>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</si>
  <si>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</si>
  <si>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</si>
  <si>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</si>
  <si>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</si>
  <si>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</si>
  <si>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</si>
  <si>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</si>
  <si>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</si>
  <si>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</si>
  <si>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</si>
  <si>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</si>
  <si>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</si>
  <si>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</si>
  <si>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</si>
  <si>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</si>
  <si>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</si>
  <si>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</si>
  <si>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</si>
  <si>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</si>
  <si>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</si>
  <si>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</si>
  <si>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</si>
  <si>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</si>
  <si>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</si>
  <si>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</si>
  <si>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</si>
  <si>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</si>
  <si>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</si>
  <si>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</si>
  <si>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</si>
  <si>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</si>
  <si>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</si>
  <si>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</si>
  <si>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</si>
  <si>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</si>
  <si>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</si>
  <si>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</si>
  <si>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</si>
  <si>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</si>
  <si>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</si>
  <si>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</si>
  <si>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</si>
  <si>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</si>
  <si>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</si>
  <si>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</si>
  <si>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</si>
  <si>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</si>
  <si>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</si>
  <si>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</si>
  <si>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</si>
  <si>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</si>
  <si>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</si>
  <si>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</si>
  <si>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</si>
  <si>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</si>
  <si>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</si>
  <si>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</si>
  <si>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</si>
  <si>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</si>
  <si>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</si>
  <si>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</si>
  <si>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</si>
  <si>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</si>
  <si>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</si>
  <si>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</si>
  <si>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</si>
  <si>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</si>
  <si>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</si>
  <si>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</si>
  <si>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</si>
  <si>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</si>
  <si>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</si>
  <si>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</si>
  <si>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</si>
  <si>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</si>
  <si>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</si>
  <si>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</si>
  <si>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</si>
  <si>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</si>
  <si>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</si>
  <si>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</si>
  <si>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</si>
  <si>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</si>
  <si>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</si>
  <si>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</si>
  <si>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</si>
  <si>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</si>
  <si>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</si>
  <si>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</si>
  <si>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</si>
  <si>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</si>
  <si>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</si>
  <si>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</si>
  <si>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</si>
  <si>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</si>
  <si>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</si>
  <si>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</si>
  <si>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</si>
  <si>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</si>
  <si>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</si>
  <si>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</si>
  <si>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</si>
  <si>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</si>
  <si>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</si>
  <si>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</si>
  <si>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</si>
  <si>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</si>
  <si>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</si>
  <si>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</si>
  <si>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</si>
  <si>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</si>
  <si>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</si>
  <si>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</si>
  <si>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</si>
  <si>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</si>
  <si>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</si>
  <si>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</si>
  <si>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</si>
  <si>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</si>
  <si>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</si>
  <si>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</si>
  <si>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</si>
  <si>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</si>
  <si>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</si>
  <si>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</si>
  <si>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</si>
  <si>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</si>
  <si>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</si>
  <si>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</si>
  <si>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</si>
  <si>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</si>
  <si>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</si>
  <si>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</si>
  <si>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</si>
  <si>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</si>
  <si>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</si>
  <si>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</si>
  <si>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</si>
  <si>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</si>
  <si>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</si>
  <si>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</si>
  <si>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</si>
  <si>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</si>
  <si>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</si>
  <si>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</si>
  <si>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</si>
  <si>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</si>
  <si>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</si>
  <si>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</si>
  <si>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</si>
  <si>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</si>
  <si>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</si>
  <si>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</si>
  <si>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</si>
  <si>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</si>
  <si>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</si>
  <si>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</si>
  <si>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</si>
  <si>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</si>
  <si>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</si>
  <si>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</si>
  <si>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</si>
  <si>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</si>
  <si>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</si>
  <si>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</si>
  <si>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</si>
  <si>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</si>
  <si>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</si>
  <si>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</si>
  <si>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</si>
  <si>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</si>
  <si>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</si>
  <si>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</si>
  <si>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</si>
  <si>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</si>
  <si>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</si>
  <si>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</si>
  <si>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</si>
  <si>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</si>
  <si>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</si>
  <si>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</si>
  <si>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</si>
  <si>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</si>
  <si>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</si>
  <si>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</si>
  <si>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</si>
  <si>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</si>
  <si>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</si>
  <si>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</si>
  <si>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</si>
  <si>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</si>
  <si>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</si>
  <si>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</si>
  <si>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</si>
  <si>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</si>
  <si>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</si>
  <si>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</si>
  <si>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</si>
  <si>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</si>
  <si>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</si>
  <si>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</si>
  <si>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</si>
  <si>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</si>
  <si>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</si>
  <si>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</si>
  <si>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</si>
  <si>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</si>
  <si>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</si>
  <si>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</si>
  <si>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</si>
  <si>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</si>
  <si>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</si>
  <si>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</si>
  <si>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</si>
  <si>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</si>
  <si>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</si>
  <si>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</si>
  <si>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</si>
  <si>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</si>
  <si>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</si>
  <si>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</si>
  <si>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</si>
  <si>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</si>
  <si>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</si>
  <si>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</si>
  <si>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</si>
  <si>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</si>
  <si>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</si>
  <si>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</si>
  <si>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</si>
  <si>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</si>
  <si>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</si>
  <si>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</si>
  <si>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</si>
  <si>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</si>
  <si>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</si>
  <si>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</si>
  <si>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</si>
  <si>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</si>
  <si>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</si>
  <si>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</si>
  <si>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</si>
  <si>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</si>
  <si>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</si>
  <si>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</si>
  <si>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</si>
  <si>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</si>
  <si>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</si>
  <si>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</si>
  <si>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</si>
  <si>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</si>
  <si>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</si>
  <si>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</si>
  <si>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</si>
  <si>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</si>
  <si>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</si>
  <si>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</si>
  <si>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</si>
  <si>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</si>
  <si>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</si>
  <si>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</si>
  <si>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</si>
  <si>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</si>
  <si>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</si>
  <si>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</si>
  <si>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</si>
  <si>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</si>
  <si>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</si>
  <si>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</si>
  <si>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</si>
  <si>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</si>
  <si>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</si>
  <si>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</si>
  <si>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</si>
  <si>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</si>
  <si>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</si>
  <si>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</si>
  <si>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</si>
  <si>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</si>
  <si>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</si>
  <si>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</si>
  <si>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</si>
  <si>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</si>
  <si>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</si>
  <si>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</si>
  <si>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</si>
  <si>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</si>
  <si>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</si>
  <si>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</si>
  <si>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</si>
  <si>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</si>
  <si>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</si>
  <si>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</si>
  <si>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</si>
  <si>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</si>
  <si>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</si>
  <si>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</si>
  <si>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</si>
  <si>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</si>
  <si>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</si>
  <si>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</si>
  <si>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</si>
  <si>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</si>
  <si>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</si>
  <si>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</si>
  <si>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</si>
  <si>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</si>
  <si>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</si>
  <si>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</si>
  <si>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</si>
  <si>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</si>
  <si>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</si>
  <si>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</si>
  <si>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</si>
  <si>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</si>
  <si>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</si>
  <si>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</si>
  <si>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</si>
  <si>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</si>
  <si>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</si>
  <si>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</si>
  <si>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</si>
  <si>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</si>
  <si>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</si>
  <si>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</si>
  <si>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</si>
  <si>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</si>
  <si>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</si>
  <si>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</si>
  <si>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</si>
  <si>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</si>
  <si>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</si>
  <si>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</si>
  <si>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</si>
  <si>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</si>
  <si>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</si>
  <si>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</si>
  <si>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</si>
  <si>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</si>
  <si>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</si>
  <si>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</si>
  <si>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</si>
  <si>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</si>
  <si>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</si>
  <si>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</si>
  <si>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</si>
  <si>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</si>
  <si>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</si>
  <si>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</si>
  <si>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</si>
  <si>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</si>
  <si>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</si>
  <si>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</si>
  <si>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</si>
  <si>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</si>
  <si>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</si>
  <si>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</si>
  <si>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</si>
  <si>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</si>
  <si>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</si>
  <si>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</si>
  <si>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</si>
  <si>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</si>
  <si>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</si>
  <si>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</si>
  <si>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</si>
  <si>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</si>
  <si>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</si>
  <si>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</si>
  <si>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</si>
  <si>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</si>
  <si>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</si>
  <si>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</si>
  <si>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</si>
  <si>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</si>
  <si>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</si>
  <si>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</si>
  <si>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</si>
  <si>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</si>
  <si>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</si>
  <si>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</si>
  <si>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</si>
  <si>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</si>
  <si>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</si>
  <si>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</si>
  <si>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</si>
  <si>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</si>
  <si>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</si>
  <si>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</si>
  <si>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</si>
  <si>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</si>
  <si>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</si>
  <si>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</si>
  <si>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</si>
  <si>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</si>
  <si>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</si>
  <si>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</si>
  <si>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</si>
  <si>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</si>
  <si>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</si>
  <si>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</si>
  <si>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</si>
  <si>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</si>
  <si>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</si>
  <si>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</si>
  <si>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</si>
  <si>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</si>
  <si>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</si>
  <si>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</si>
  <si>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</si>
  <si>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</si>
  <si>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</si>
  <si>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</si>
  <si>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</si>
  <si>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</si>
  <si>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</si>
  <si>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</si>
  <si>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</si>
  <si>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</si>
  <si>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</si>
  <si>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</si>
  <si>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</si>
  <si>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</si>
  <si>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</si>
  <si>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</si>
  <si>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</si>
  <si>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</si>
  <si>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</si>
  <si>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</si>
  <si>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</si>
  <si>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</si>
  <si>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</si>
  <si>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</si>
  <si>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</si>
  <si>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</si>
  <si>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</si>
  <si>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</si>
  <si>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</si>
  <si>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</si>
  <si>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</si>
  <si>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</si>
  <si>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</si>
  <si>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</si>
  <si>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</si>
  <si>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</si>
  <si>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</si>
  <si>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</si>
  <si>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</si>
  <si>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</si>
  <si>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</si>
  <si>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</si>
  <si>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</si>
  <si>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</si>
  <si>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</si>
  <si>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</si>
  <si>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</si>
  <si>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</si>
  <si>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</si>
  <si>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</si>
  <si>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</si>
  <si>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</si>
  <si>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</si>
  <si>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</si>
  <si>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</si>
  <si>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</si>
  <si>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</si>
  <si>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</si>
  <si>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</si>
  <si>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</si>
  <si>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</si>
  <si>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</si>
  <si>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</si>
  <si>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</si>
  <si>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</si>
  <si>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</si>
  <si>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</si>
  <si>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</si>
  <si>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</si>
  <si>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</si>
  <si>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</si>
  <si>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</si>
  <si>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</si>
  <si>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</si>
  <si>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</si>
  <si>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</si>
  <si>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</si>
  <si>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</si>
  <si>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</si>
  <si>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</si>
  <si>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</si>
  <si>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</si>
  <si>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</si>
  <si>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</si>
  <si>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</si>
  <si>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</si>
  <si>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</si>
  <si>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</si>
  <si>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</si>
  <si>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</si>
  <si>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</si>
  <si>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</si>
  <si>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</si>
  <si>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</si>
  <si>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</si>
  <si>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</si>
  <si>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</si>
  <si>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</si>
  <si>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</si>
  <si>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</si>
  <si>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</si>
  <si>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</si>
  <si>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</si>
  <si>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</si>
  <si>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</si>
  <si>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</si>
  <si>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</si>
  <si>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</si>
  <si>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</si>
  <si>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</si>
  <si>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</si>
  <si>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</si>
  <si>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</si>
  <si>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</si>
  <si>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</si>
  <si>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</si>
  <si>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</si>
  <si>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</si>
  <si>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</si>
  <si>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</si>
  <si>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</si>
  <si>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</si>
  <si>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</si>
  <si>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</si>
  <si>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</si>
  <si>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</si>
  <si>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</si>
  <si>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</si>
  <si>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</si>
  <si>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</si>
  <si>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</si>
  <si>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</si>
  <si>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</si>
  <si>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</si>
  <si>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</si>
  <si>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</si>
  <si>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</si>
  <si>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</si>
  <si>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</si>
  <si>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</si>
  <si>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</si>
  <si>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</si>
  <si>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</si>
  <si>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</si>
  <si>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</si>
  <si>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</si>
  <si>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</si>
  <si>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</si>
  <si>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</si>
  <si>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</si>
  <si>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</si>
  <si>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</si>
  <si>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</si>
  <si>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</si>
  <si>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</si>
  <si>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</si>
  <si>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</si>
  <si>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</si>
  <si>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</si>
  <si>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</si>
  <si>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</si>
  <si>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</si>
  <si>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</si>
  <si>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</si>
  <si>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</si>
  <si>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</si>
  <si>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</si>
  <si>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</si>
  <si>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</si>
  <si>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</si>
  <si>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</si>
  <si>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</si>
  <si>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</si>
  <si>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</si>
  <si>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</si>
  <si>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</si>
  <si>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</si>
  <si>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</si>
  <si>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</si>
  <si>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</si>
  <si>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</si>
  <si>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</si>
  <si>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</si>
  <si>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</si>
  <si>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</si>
  <si>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</si>
  <si>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</si>
  <si>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</si>
  <si>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</si>
  <si>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</si>
  <si>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</si>
  <si>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</si>
  <si>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</si>
  <si>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</si>
  <si>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</si>
  <si>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</si>
  <si>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</si>
  <si>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</si>
  <si>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</si>
  <si>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</si>
  <si>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</si>
  <si>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</si>
  <si>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</si>
  <si>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</si>
  <si>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</si>
  <si>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</si>
  <si>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</si>
  <si>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</si>
  <si>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</si>
  <si>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</si>
  <si>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</si>
  <si>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</si>
  <si>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</si>
  <si>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</si>
  <si>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</si>
  <si>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</si>
  <si>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</si>
  <si>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</si>
  <si>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</si>
  <si>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</si>
  <si>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</si>
  <si>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</si>
  <si>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</si>
  <si>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</si>
  <si>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</si>
  <si>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</si>
  <si>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</si>
  <si>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</si>
  <si>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</si>
  <si>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</si>
  <si>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</si>
  <si>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</si>
  <si>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</si>
  <si>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</si>
  <si>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</si>
  <si>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</si>
  <si>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</si>
  <si>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</si>
  <si>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</si>
  <si>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</si>
  <si>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</si>
  <si>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</si>
  <si>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</si>
  <si>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</si>
  <si>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</si>
  <si>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</si>
  <si>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</si>
  <si>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</si>
  <si>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</si>
  <si>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</si>
  <si>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</si>
  <si>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</si>
  <si>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</si>
  <si>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</si>
  <si>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</si>
  <si>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</si>
  <si>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</si>
  <si>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</si>
  <si>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</si>
  <si>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</si>
  <si>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</si>
  <si>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</si>
  <si>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</si>
  <si>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</si>
  <si>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</si>
  <si>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</si>
  <si>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</si>
  <si>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</si>
  <si>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</si>
  <si>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</si>
  <si>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</si>
  <si>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</si>
  <si>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</si>
  <si>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</si>
  <si>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</si>
  <si>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</si>
  <si>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</si>
  <si>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</si>
  <si>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</si>
  <si>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</si>
  <si>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</si>
  <si>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</si>
  <si>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</si>
  <si>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</si>
  <si>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</si>
  <si>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</si>
  <si>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</si>
  <si>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</si>
  <si>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</si>
  <si>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</si>
  <si>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</si>
  <si>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</si>
  <si>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</si>
  <si>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</si>
  <si>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</si>
  <si>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</si>
  <si>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</si>
  <si>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</si>
  <si>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</si>
  <si>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</si>
  <si>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</si>
  <si>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</si>
  <si>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</si>
  <si>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</si>
  <si>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</si>
  <si>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</si>
  <si>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</si>
  <si>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</si>
  <si>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</si>
  <si>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</si>
  <si>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</si>
  <si>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</si>
  <si>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</si>
  <si>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</si>
  <si>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</si>
  <si>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</si>
  <si>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</si>
  <si>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</si>
  <si>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</si>
  <si>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</si>
  <si>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</si>
  <si>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</si>
  <si>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</si>
  <si>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</si>
  <si>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</si>
  <si>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</si>
  <si>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</si>
  <si>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</si>
  <si>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</si>
  <si>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</si>
  <si>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</si>
  <si>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</si>
  <si>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</si>
  <si>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</si>
  <si>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</si>
  <si>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</si>
  <si>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</si>
  <si>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</si>
  <si>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</si>
  <si>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</si>
  <si>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</si>
  <si>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</si>
  <si>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</si>
  <si>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</si>
  <si>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</si>
  <si>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</si>
  <si>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</si>
  <si>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</si>
  <si>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</si>
  <si>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</si>
  <si>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</si>
  <si>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</si>
  <si>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</si>
  <si>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</si>
  <si>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</si>
  <si>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</si>
  <si>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</si>
  <si>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</si>
  <si>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</si>
  <si>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</si>
  <si>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</si>
  <si>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</si>
  <si>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</si>
  <si>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</si>
  <si>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</si>
  <si>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</si>
  <si>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</si>
  <si>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</si>
  <si>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</si>
  <si>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</si>
  <si>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</si>
  <si>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</si>
  <si>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</si>
  <si>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</si>
  <si>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</si>
  <si>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</si>
  <si>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</si>
  <si>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</si>
  <si>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</si>
  <si>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</si>
  <si>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</si>
  <si>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</si>
  <si>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</si>
  <si>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</si>
  <si>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</si>
  <si>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</si>
  <si>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</si>
  <si>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</si>
  <si>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</si>
  <si>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</si>
  <si>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</si>
  <si>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</si>
  <si>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</si>
  <si>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</si>
  <si>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</si>
  <si>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</si>
  <si>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</si>
  <si>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</si>
  <si>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</si>
  <si>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</si>
  <si>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</si>
  <si>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</si>
  <si>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</si>
  <si>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</si>
  <si>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</si>
  <si>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</si>
  <si>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</si>
  <si>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</si>
  <si>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</si>
  <si>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</si>
  <si>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</si>
  <si>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</si>
  <si>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</si>
  <si>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</si>
  <si>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</si>
  <si>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</si>
  <si>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</si>
  <si>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</si>
  <si>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</si>
  <si>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</si>
  <si>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</si>
  <si>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</si>
  <si>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</si>
  <si>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</si>
  <si>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</si>
  <si>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</si>
  <si>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</si>
  <si>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</si>
  <si>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</si>
  <si>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</si>
  <si>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</si>
  <si>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</si>
  <si>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</si>
  <si>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</si>
  <si>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</si>
  <si>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</si>
  <si>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</si>
  <si>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</si>
  <si>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</si>
  <si>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</si>
  <si>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</si>
  <si>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</si>
  <si>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</si>
  <si>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</si>
  <si>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</si>
  <si>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</si>
  <si>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</si>
  <si>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</si>
  <si>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</si>
  <si>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</si>
  <si>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</si>
  <si>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</si>
  <si>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</si>
  <si>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</si>
  <si>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</si>
  <si>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</si>
  <si>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</si>
  <si>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</si>
  <si>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</si>
  <si>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</si>
  <si>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</si>
  <si>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</si>
  <si>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</si>
  <si>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</si>
  <si>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</si>
  <si>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</si>
  <si>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</si>
  <si>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</si>
  <si>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</si>
  <si>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</si>
  <si>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</si>
  <si>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</si>
  <si>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</si>
  <si>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</si>
  <si>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</si>
  <si>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</si>
  <si>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</si>
  <si>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</si>
  <si>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</si>
  <si>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</si>
  <si>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</si>
  <si>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</si>
  <si>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</si>
  <si>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</si>
  <si>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</si>
  <si>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</si>
  <si>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</si>
  <si>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</si>
  <si>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</si>
  <si>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</si>
  <si>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</si>
  <si>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</si>
  <si>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</si>
  <si>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</si>
  <si>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</si>
  <si>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</si>
  <si>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</si>
  <si>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</si>
  <si>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</si>
  <si>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</si>
  <si>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</si>
  <si>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</si>
  <si>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</si>
  <si>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</si>
  <si>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</si>
  <si>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</si>
  <si>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</si>
  <si>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</si>
  <si>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</si>
  <si>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</si>
  <si>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</si>
  <si>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</si>
  <si>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</si>
  <si>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</si>
  <si>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</si>
  <si>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</si>
  <si>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</si>
  <si>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</si>
  <si>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</si>
  <si>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</si>
  <si>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</si>
  <si>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</si>
  <si>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</si>
  <si>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</si>
  <si>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</si>
  <si>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</si>
  <si>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</si>
  <si>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</si>
  <si>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</si>
  <si>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</si>
  <si>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</si>
  <si>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</si>
  <si>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</si>
  <si>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</si>
  <si>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</si>
  <si>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</si>
  <si>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</si>
  <si>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</si>
  <si>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</si>
  <si>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</si>
  <si>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</si>
  <si>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</si>
  <si>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</si>
  <si>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</si>
  <si>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</si>
  <si>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</si>
  <si>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</si>
  <si>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</si>
  <si>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</si>
  <si>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</si>
  <si>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</si>
  <si>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</si>
  <si>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</si>
  <si>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</si>
  <si>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</si>
  <si>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</si>
  <si>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</si>
  <si>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</si>
  <si>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</si>
  <si>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</si>
  <si>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</si>
  <si>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</si>
  <si>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</si>
  <si>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</si>
  <si>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</si>
  <si>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</si>
  <si>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</si>
  <si>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</si>
  <si>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</si>
  <si>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</si>
  <si>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</si>
  <si>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</si>
  <si>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</si>
  <si>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</si>
  <si>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</si>
  <si>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</si>
  <si>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</si>
  <si>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</si>
  <si>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</si>
  <si>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</si>
  <si>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</si>
  <si>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</si>
  <si>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</si>
  <si>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</si>
  <si>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</si>
  <si>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</si>
  <si>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</si>
  <si>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</si>
  <si>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</si>
  <si>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</si>
  <si>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</si>
  <si>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</si>
  <si>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</si>
  <si>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</si>
  <si>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</si>
  <si>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</si>
  <si>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</si>
  <si>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</si>
  <si>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</si>
  <si>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</si>
  <si>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</si>
  <si>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</si>
  <si>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</si>
  <si>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</si>
  <si>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</si>
  <si>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</si>
  <si>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</si>
  <si>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</si>
  <si>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</si>
  <si>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</si>
  <si>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</si>
  <si>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</si>
  <si>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</si>
  <si>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</si>
  <si>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</si>
  <si>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</si>
  <si>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</si>
  <si>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</si>
  <si>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</si>
  <si>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</si>
  <si>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</si>
  <si>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</si>
  <si>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</si>
  <si>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</si>
  <si>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</si>
  <si>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</si>
  <si>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</si>
  <si>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</si>
  <si>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</si>
  <si>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</si>
  <si>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</si>
  <si>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</si>
  <si>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</si>
  <si>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</si>
  <si>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</si>
  <si>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</si>
  <si>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</si>
  <si>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</si>
  <si>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</si>
  <si>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</si>
  <si>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</si>
  <si>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</si>
  <si>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</si>
  <si>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</si>
  <si>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</si>
  <si>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</si>
  <si>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</si>
  <si>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</si>
  <si>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</si>
  <si>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</si>
  <si>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</si>
  <si>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</si>
  <si>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</si>
  <si>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</si>
  <si>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</si>
  <si>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</si>
  <si>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</si>
  <si>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</si>
  <si>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</si>
  <si>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</si>
  <si>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</si>
  <si>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</si>
  <si>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</si>
  <si>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</si>
  <si>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</si>
  <si>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</si>
  <si>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</si>
  <si>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</si>
  <si>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</si>
  <si>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</si>
  <si>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</si>
  <si>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</si>
  <si>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</si>
  <si>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</si>
  <si>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</si>
  <si>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</si>
  <si>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</si>
  <si>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</si>
  <si>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</si>
  <si>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</si>
  <si>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</si>
  <si>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</si>
  <si>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</si>
  <si>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</si>
  <si>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</si>
  <si>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</si>
  <si>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</si>
  <si>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</si>
  <si>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</si>
  <si>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</si>
  <si>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</si>
  <si>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</si>
  <si>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</si>
  <si>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</si>
  <si>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</si>
  <si>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</si>
  <si>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</si>
  <si>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</si>
  <si>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</si>
  <si>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</si>
  <si>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</si>
  <si>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</si>
  <si>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</si>
  <si>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</si>
  <si>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</si>
  <si>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</si>
  <si>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</si>
  <si>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</si>
  <si>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</si>
  <si>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</si>
  <si>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</si>
  <si>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</si>
  <si>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</si>
  <si>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</si>
  <si>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</si>
  <si>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</si>
  <si>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</si>
  <si>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</si>
  <si>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</si>
  <si>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</si>
  <si>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</si>
  <si>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</si>
  <si>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</si>
  <si>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</si>
  <si>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</si>
  <si>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</si>
  <si>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</si>
  <si>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</si>
  <si>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</si>
  <si>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</si>
  <si>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</si>
  <si>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</si>
  <si>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</si>
  <si>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</si>
  <si>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</si>
  <si>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</si>
  <si>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</si>
  <si>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</si>
  <si>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</si>
  <si>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</si>
  <si>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</si>
  <si>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</si>
  <si>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</si>
  <si>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</si>
  <si>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</si>
  <si>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</si>
  <si>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</si>
  <si>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</si>
  <si>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</si>
  <si>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</si>
  <si>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</si>
  <si>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</si>
  <si>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</si>
  <si>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</si>
  <si>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</si>
  <si>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</si>
  <si>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</si>
  <si>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</si>
  <si>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</si>
  <si>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</si>
  <si>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</si>
  <si>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</si>
  <si>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</si>
  <si>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</si>
  <si>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</si>
  <si>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</si>
  <si>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</si>
  <si>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</si>
  <si>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</si>
  <si>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</si>
  <si>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</si>
  <si>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</si>
  <si>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</si>
  <si>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</si>
  <si>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</si>
  <si>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</si>
  <si>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</si>
  <si>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</si>
  <si>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</si>
  <si>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</si>
  <si>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</si>
  <si>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</si>
  <si>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</si>
  <si>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</si>
  <si>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</si>
  <si>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</si>
  <si>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</si>
  <si>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</si>
  <si>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</si>
  <si>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</si>
  <si>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</si>
  <si>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</si>
  <si>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</si>
  <si>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</si>
  <si>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</si>
  <si>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</si>
  <si>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</si>
  <si>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</si>
  <si>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</si>
  <si>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</si>
  <si>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</si>
  <si>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</si>
  <si>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</si>
  <si>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</si>
  <si>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</si>
  <si>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</si>
  <si>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</si>
  <si>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</si>
  <si>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</si>
  <si>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</si>
  <si>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</si>
  <si>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</si>
  <si>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</si>
  <si>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</si>
  <si>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</si>
  <si>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</si>
  <si>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</si>
  <si>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</si>
  <si>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</si>
  <si>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</si>
  <si>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</si>
  <si>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</si>
  <si>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</si>
  <si>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</si>
  <si>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</si>
  <si>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</si>
  <si>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</si>
  <si>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</si>
  <si>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</si>
  <si>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</si>
  <si>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</si>
  <si>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</si>
  <si>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</si>
  <si>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</si>
  <si>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</si>
  <si>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</si>
  <si>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</si>
  <si>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</si>
  <si>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</si>
  <si>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</si>
  <si>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</si>
  <si>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</si>
  <si>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</si>
  <si>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</si>
  <si>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</si>
  <si>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</si>
  <si>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</si>
  <si>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</si>
  <si>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</si>
  <si>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</si>
  <si>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</si>
  <si>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</si>
  <si>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</si>
  <si>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</si>
  <si>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</si>
  <si>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</si>
  <si>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</si>
  <si>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</si>
  <si>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</si>
  <si>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</si>
  <si>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</si>
  <si>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</si>
  <si>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</si>
  <si>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</si>
  <si>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</si>
  <si>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</si>
  <si>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</si>
  <si>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</si>
  <si>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</si>
  <si>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</si>
  <si>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</si>
  <si>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</si>
  <si>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</si>
  <si>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</si>
  <si>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</si>
  <si>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</si>
  <si>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</si>
  <si>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</si>
  <si>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</si>
  <si>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</si>
  <si>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</si>
  <si>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</si>
  <si>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</si>
  <si>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</si>
  <si>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</si>
  <si>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</si>
  <si>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</si>
  <si>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</si>
  <si>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</si>
  <si>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</si>
  <si>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</si>
  <si>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</si>
  <si>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</si>
  <si>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</si>
  <si>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</si>
  <si>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</si>
  <si>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</si>
  <si>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</si>
  <si>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</si>
  <si>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</si>
  <si>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</si>
  <si>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</si>
  <si>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</si>
  <si>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</si>
  <si>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</si>
  <si>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</si>
  <si>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</si>
  <si>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</si>
  <si>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</si>
  <si>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</si>
  <si>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</si>
  <si>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</si>
  <si>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</si>
  <si>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</si>
  <si>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</si>
  <si>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</si>
  <si>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</si>
  <si>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</si>
  <si>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</si>
  <si>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</si>
  <si>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</si>
  <si>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</si>
  <si>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</si>
  <si>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</si>
  <si>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</si>
  <si>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</si>
  <si>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</si>
  <si>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</si>
  <si>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</si>
  <si>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</si>
  <si>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</si>
  <si>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</si>
  <si>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</si>
  <si>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</si>
  <si>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</si>
  <si>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</si>
  <si>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</si>
  <si>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</si>
  <si>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</si>
  <si>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</si>
  <si>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</si>
  <si>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</si>
  <si>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</si>
  <si>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</si>
  <si>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</si>
  <si>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</si>
  <si>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</si>
  <si>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</si>
  <si>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</si>
  <si>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</si>
  <si>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</si>
  <si>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</si>
  <si>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</si>
  <si>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</si>
  <si>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</si>
  <si>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</si>
  <si>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</si>
  <si>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</si>
  <si>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</si>
  <si>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</si>
  <si>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</si>
  <si>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</si>
  <si>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</si>
  <si>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</si>
  <si>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</si>
  <si>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</si>
  <si>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</si>
  <si>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</si>
  <si>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</si>
  <si>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</si>
  <si>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</si>
  <si>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</si>
  <si>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</si>
  <si>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</si>
  <si>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</si>
  <si>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</si>
  <si>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</si>
  <si>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</si>
  <si>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</si>
  <si>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</si>
  <si>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</si>
  <si>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</si>
  <si>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</si>
  <si>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</si>
  <si>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</si>
  <si>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</si>
  <si>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</si>
  <si>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</si>
  <si>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</si>
  <si>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</si>
  <si>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</si>
  <si>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</si>
  <si>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</si>
  <si>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</si>
  <si>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</si>
  <si>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</si>
  <si>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</si>
  <si>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</si>
  <si>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</si>
  <si>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</si>
  <si>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</si>
  <si>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</si>
  <si>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</si>
  <si>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</si>
  <si>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</si>
  <si>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</si>
  <si>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</si>
  <si>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</si>
  <si>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</si>
  <si>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</si>
  <si>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</si>
  <si>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</si>
  <si>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</si>
  <si>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</si>
  <si>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</si>
  <si>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</si>
  <si>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</si>
  <si>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</si>
  <si>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</si>
  <si>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</si>
  <si>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</si>
  <si>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</si>
  <si>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</si>
  <si>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</si>
  <si>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</si>
  <si>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</si>
  <si>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</si>
  <si>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</si>
  <si>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</si>
  <si>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</si>
  <si>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</si>
  <si>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</si>
  <si>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</si>
  <si>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</si>
  <si>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</si>
  <si>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</si>
  <si>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</si>
  <si>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</si>
  <si>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</si>
  <si>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</si>
  <si>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</si>
  <si>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</si>
  <si>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</si>
  <si>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</si>
  <si>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</si>
  <si>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</si>
  <si>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</si>
  <si>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</si>
  <si>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</si>
  <si>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</si>
  <si>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</si>
  <si>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</si>
  <si>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</si>
  <si>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</si>
  <si>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</si>
  <si>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</si>
  <si>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</si>
  <si>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</si>
  <si>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</si>
  <si>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</si>
  <si>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</si>
  <si>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</si>
  <si>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</si>
  <si>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</si>
  <si>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</si>
  <si>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</si>
  <si>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</si>
  <si>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</si>
  <si>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</si>
  <si>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</si>
  <si>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</si>
  <si>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</si>
  <si>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</si>
  <si>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</si>
  <si>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</si>
  <si>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</si>
  <si>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</si>
  <si>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</si>
  <si>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</si>
  <si>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</si>
  <si>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</si>
  <si>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</si>
  <si>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</si>
  <si>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</si>
  <si>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</si>
  <si>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</si>
  <si>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</si>
  <si>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</si>
  <si>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</si>
  <si>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</si>
  <si>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</si>
  <si>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</si>
  <si>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</si>
  <si>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</si>
  <si>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</si>
  <si>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</si>
  <si>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</si>
  <si>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</si>
  <si>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</si>
  <si>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</si>
  <si>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</si>
  <si>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</si>
  <si>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</si>
  <si>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</si>
  <si>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</si>
  <si>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</si>
  <si>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</si>
  <si>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</si>
  <si>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</si>
  <si>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</si>
  <si>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</si>
  <si>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</si>
  <si>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</si>
  <si>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</si>
  <si>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</si>
  <si>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</si>
  <si>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</si>
  <si>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</si>
  <si>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</si>
  <si>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</si>
  <si>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</si>
  <si>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</si>
  <si>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</si>
  <si>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</si>
  <si>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</si>
  <si>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</si>
  <si>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</si>
  <si>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</si>
  <si>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</si>
  <si>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</si>
  <si>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</si>
  <si>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</si>
  <si>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</si>
  <si>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</si>
  <si>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</si>
  <si>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</si>
  <si>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</si>
  <si>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</si>
  <si>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</si>
  <si>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</si>
  <si>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</si>
  <si>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</si>
  <si>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</si>
  <si>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</si>
  <si>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</si>
  <si>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</si>
  <si>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</si>
  <si>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</si>
  <si>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</si>
  <si>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</si>
  <si>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</si>
  <si>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</si>
  <si>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</si>
  <si>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</si>
  <si>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</si>
  <si>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</si>
  <si>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</si>
  <si>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</si>
  <si>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</si>
  <si>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</si>
  <si>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</si>
  <si>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</si>
  <si>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</si>
  <si>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</si>
  <si>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</si>
  <si>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</si>
  <si>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</si>
  <si>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</si>
  <si>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</si>
  <si>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</si>
  <si>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</si>
  <si>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</si>
  <si>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</si>
  <si>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</si>
  <si>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</si>
  <si>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</si>
  <si>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</si>
  <si>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</si>
  <si>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</si>
  <si>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</si>
  <si>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</si>
  <si>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</si>
  <si>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</si>
  <si>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</si>
  <si>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</si>
  <si>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</si>
  <si>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</si>
  <si>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</si>
  <si>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</si>
  <si>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</si>
  <si>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</si>
  <si>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</si>
  <si>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</si>
  <si>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</si>
  <si>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</si>
  <si>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</si>
  <si>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</si>
  <si>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</si>
  <si>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</si>
  <si>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</si>
  <si>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</si>
  <si>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</si>
  <si>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</si>
  <si>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</si>
  <si>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</si>
  <si>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</si>
  <si>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</si>
  <si>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</si>
  <si>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</si>
  <si>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</si>
  <si>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</si>
  <si>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</si>
  <si>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</si>
  <si>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</si>
  <si>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</si>
  <si>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</si>
  <si>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</si>
  <si>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</si>
  <si>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</si>
  <si>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</si>
  <si>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</si>
  <si>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</si>
  <si>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</si>
  <si>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</si>
  <si>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</si>
  <si>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</si>
  <si>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</si>
  <si>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</si>
  <si>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</si>
  <si>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</si>
  <si>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</si>
  <si>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</si>
  <si>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</si>
  <si>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</si>
  <si>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</si>
  <si>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</si>
  <si>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</si>
  <si>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</si>
  <si>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</si>
  <si>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</si>
  <si>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</si>
  <si>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</si>
  <si>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</si>
  <si>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</si>
  <si>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</si>
  <si>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</si>
  <si>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</si>
  <si>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</si>
  <si>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</si>
  <si>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</si>
  <si>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</si>
  <si>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</si>
  <si>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</si>
  <si>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</si>
  <si>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</si>
  <si>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</si>
  <si>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</si>
  <si>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</si>
  <si>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</si>
  <si>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</si>
  <si>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</si>
  <si>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</si>
  <si>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</si>
  <si>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</si>
  <si>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</si>
  <si>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</si>
  <si>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</si>
  <si>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</si>
  <si>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</si>
  <si>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</si>
  <si>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</si>
  <si>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</si>
  <si>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</si>
  <si>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</si>
  <si>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</si>
  <si>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</si>
  <si>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</si>
  <si>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</si>
  <si>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</si>
  <si>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</si>
  <si>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</si>
  <si>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</si>
  <si>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</si>
  <si>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</si>
  <si>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</si>
  <si>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</si>
  <si>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</si>
  <si>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</si>
  <si>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</si>
  <si>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</si>
  <si>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</si>
  <si>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</si>
  <si>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</si>
  <si>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</si>
  <si>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</si>
  <si>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</si>
  <si>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</si>
  <si>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</si>
  <si>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</si>
  <si>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</si>
  <si>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</si>
  <si>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</si>
  <si>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</si>
  <si>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</si>
  <si>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</si>
  <si>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</si>
  <si>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</si>
  <si>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</si>
  <si>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</si>
  <si>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</si>
  <si>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</si>
  <si>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</si>
  <si>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</si>
  <si>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</si>
  <si>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</si>
  <si>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</si>
  <si>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</si>
  <si>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</si>
  <si>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</si>
  <si>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</si>
  <si>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</si>
  <si>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</si>
  <si>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</si>
  <si>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</si>
  <si>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</si>
  <si>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</si>
  <si>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</si>
  <si>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</si>
  <si>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</si>
  <si>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</si>
  <si>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</si>
  <si>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</si>
  <si>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</si>
  <si>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</si>
  <si>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</si>
  <si>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</si>
  <si>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</si>
  <si>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</si>
  <si>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</si>
  <si>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</si>
  <si>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</si>
  <si>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</si>
  <si>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</si>
  <si>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</si>
  <si>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</si>
  <si>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</si>
  <si>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</si>
  <si>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</si>
  <si>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</si>
  <si>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</si>
  <si>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</si>
  <si>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</si>
  <si>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</si>
  <si>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</si>
  <si>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</si>
  <si>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</si>
  <si>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</si>
  <si>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</si>
  <si>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</si>
  <si>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</si>
  <si>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</si>
  <si>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</si>
  <si>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</si>
  <si>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</si>
  <si>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</si>
  <si>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</si>
  <si>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</si>
  <si>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</si>
  <si>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</si>
  <si>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</si>
  <si>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</si>
  <si>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</si>
  <si>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</si>
  <si>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</si>
  <si>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</si>
  <si>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</si>
  <si>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</si>
  <si>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</si>
  <si>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</si>
  <si>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</si>
  <si>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</si>
  <si>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</si>
  <si>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</si>
  <si>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</si>
  <si>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</si>
  <si>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</si>
  <si>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</si>
  <si>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</si>
  <si>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</si>
  <si>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</si>
  <si>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</si>
  <si>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</si>
  <si>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</si>
  <si>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</si>
  <si>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</si>
  <si>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</si>
  <si>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</si>
  <si>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</si>
  <si>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</si>
  <si>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</si>
  <si>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</si>
  <si>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</si>
  <si>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</si>
  <si>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</si>
  <si>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</si>
  <si>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</si>
  <si>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</si>
  <si>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</si>
  <si>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</si>
  <si>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</si>
  <si>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</si>
  <si>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</si>
  <si>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</si>
  <si>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</si>
  <si>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</si>
  <si>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</si>
  <si>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</si>
  <si>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</si>
  <si>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</si>
  <si>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</si>
  <si>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</si>
  <si>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</si>
  <si>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</si>
  <si>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</si>
  <si>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</si>
  <si>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</si>
  <si>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</si>
  <si>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</si>
  <si>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</si>
  <si>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</si>
  <si>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</si>
  <si>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</si>
  <si>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</si>
  <si>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</si>
  <si>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</si>
  <si>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</si>
  <si>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</si>
  <si>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</si>
  <si>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</si>
  <si>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</si>
  <si>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</si>
  <si>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</si>
  <si>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</si>
  <si>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</si>
  <si>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</si>
  <si>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</si>
  <si>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</si>
  <si>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</si>
  <si>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</si>
  <si>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</si>
  <si>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</si>
  <si>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</si>
  <si>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</si>
  <si>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</si>
  <si>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</si>
  <si>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</si>
  <si>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</si>
  <si>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</si>
  <si>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</si>
  <si>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</si>
  <si>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</si>
  <si>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</si>
  <si>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</si>
  <si>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</si>
  <si>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</si>
  <si>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</si>
  <si>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</si>
  <si>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</si>
  <si>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</si>
  <si>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</si>
  <si>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</si>
  <si>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</si>
  <si>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</si>
  <si>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</si>
  <si>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</si>
  <si>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</si>
  <si>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</si>
  <si>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</si>
  <si>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</si>
  <si>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</si>
  <si>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</si>
  <si>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</si>
  <si>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</si>
  <si>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</si>
  <si>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</si>
  <si>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</si>
  <si>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</si>
  <si>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</si>
  <si>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</si>
  <si>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</si>
  <si>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</si>
  <si>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</si>
  <si>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</si>
  <si>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</si>
  <si>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</si>
  <si>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</si>
  <si>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</si>
  <si>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</si>
  <si>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</si>
  <si>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</si>
  <si>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</si>
  <si>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</si>
  <si>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</si>
  <si>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</si>
  <si>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</si>
  <si>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</si>
  <si>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</si>
  <si>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</si>
  <si>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</si>
  <si>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</si>
  <si>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</si>
  <si>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</si>
  <si>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</si>
  <si>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</si>
  <si>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</si>
  <si>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</si>
  <si>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</si>
  <si>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</si>
  <si>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</si>
  <si>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</si>
  <si>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</si>
  <si>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</si>
  <si>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</si>
  <si>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</si>
  <si>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</si>
  <si>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</si>
  <si>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</si>
  <si>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</si>
  <si>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</si>
  <si>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</si>
  <si>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</si>
  <si>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</si>
  <si>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</si>
  <si>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</si>
  <si>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</si>
  <si>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</si>
  <si>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</si>
  <si>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</si>
  <si>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</si>
  <si>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</si>
  <si>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</si>
  <si>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</si>
  <si>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</si>
  <si>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</si>
  <si>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</si>
  <si>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</si>
  <si>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</si>
  <si>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</si>
  <si>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</si>
  <si>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</si>
  <si>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</si>
  <si>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</si>
  <si>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</si>
  <si>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</si>
  <si>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</si>
  <si>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</si>
  <si>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</si>
  <si>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</si>
  <si>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</si>
  <si>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</si>
  <si>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</si>
  <si>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</si>
  <si>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</si>
  <si>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</si>
  <si>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</si>
  <si>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</si>
  <si>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</si>
  <si>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</si>
  <si>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</si>
  <si>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</si>
  <si>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</si>
  <si>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</si>
  <si>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</si>
  <si>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</si>
  <si>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</si>
  <si>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</si>
  <si>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</si>
  <si>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</si>
  <si>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</si>
  <si>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</si>
  <si>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</si>
  <si>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</si>
  <si>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</si>
  <si>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</si>
  <si>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</si>
  <si>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</si>
  <si>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</si>
  <si>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</si>
  <si>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</si>
  <si>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</si>
  <si>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</si>
  <si>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</si>
  <si>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</si>
  <si>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</si>
  <si>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</si>
  <si>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</si>
  <si>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</si>
  <si>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</si>
  <si>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</si>
  <si>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</si>
  <si>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</si>
  <si>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</si>
  <si>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</si>
  <si>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</si>
  <si>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</si>
  <si>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</si>
  <si>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</si>
  <si>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</si>
  <si>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</si>
  <si>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</si>
  <si>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</si>
  <si>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</si>
  <si>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</si>
  <si>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</si>
  <si>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</si>
  <si>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</si>
  <si>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</si>
  <si>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</si>
  <si>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</si>
  <si>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</si>
  <si>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</si>
  <si>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</si>
  <si>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</si>
  <si>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</si>
  <si>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</si>
  <si>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</si>
  <si>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</si>
  <si>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</si>
  <si>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</si>
  <si>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</si>
  <si>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</si>
  <si>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</si>
  <si>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</si>
  <si>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</si>
  <si>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</si>
  <si>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</si>
  <si>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</si>
  <si>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</si>
  <si>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</si>
  <si>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</si>
  <si>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</si>
  <si>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</si>
  <si>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</si>
  <si>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</si>
  <si>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</si>
  <si>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</si>
  <si>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</si>
  <si>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</si>
  <si>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</si>
  <si>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</si>
  <si>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</si>
  <si>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</si>
  <si>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</si>
  <si>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</si>
  <si>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</si>
  <si>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</si>
  <si>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</si>
  <si>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</si>
  <si>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</si>
  <si>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</si>
  <si>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</si>
  <si>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</si>
  <si>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</si>
  <si>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</si>
  <si>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</si>
  <si>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</si>
  <si>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</si>
  <si>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</si>
  <si>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</si>
  <si>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</si>
  <si>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</si>
  <si>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</si>
  <si>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</si>
  <si>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</si>
  <si>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</si>
  <si>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</si>
  <si>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</si>
  <si>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</si>
  <si>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</si>
  <si>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</si>
  <si>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</si>
  <si>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</si>
  <si>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</si>
  <si>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</si>
  <si>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</si>
  <si>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</si>
  <si>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</si>
  <si>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</si>
  <si>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</si>
  <si>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</si>
  <si>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</si>
  <si>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</si>
  <si>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</si>
  <si>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</si>
  <si>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</si>
  <si>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</si>
  <si>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</si>
  <si>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</si>
  <si>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</si>
  <si>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</si>
  <si>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</si>
  <si>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</si>
  <si>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</si>
  <si>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</si>
  <si>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</si>
  <si>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</si>
  <si>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</si>
  <si>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</si>
  <si>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</si>
  <si>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</si>
  <si>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</si>
  <si>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</si>
  <si>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</si>
  <si>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</si>
  <si>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</si>
  <si>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</si>
  <si>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</si>
  <si>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</si>
  <si>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</si>
  <si>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</si>
  <si>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</si>
  <si>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</si>
  <si>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</si>
  <si>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</si>
  <si>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</si>
  <si>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</si>
  <si>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</si>
  <si>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</si>
  <si>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</si>
  <si>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</si>
  <si>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</si>
  <si>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</si>
  <si>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</si>
  <si>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</si>
  <si>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</si>
  <si>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</si>
  <si>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</si>
  <si>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</si>
  <si>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</si>
  <si>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</si>
  <si>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</si>
  <si>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</si>
  <si>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</si>
  <si>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</si>
  <si>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</si>
  <si>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</si>
  <si>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</si>
  <si>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</si>
  <si>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</si>
  <si>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</si>
  <si>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</si>
  <si>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</si>
  <si>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</si>
  <si>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</si>
  <si>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</si>
  <si>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</si>
  <si>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</si>
  <si>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</si>
  <si>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</si>
  <si>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</si>
  <si>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</si>
  <si>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</si>
  <si>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</si>
  <si>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</si>
  <si>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</si>
  <si>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</si>
  <si>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</si>
  <si>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</si>
  <si>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</si>
  <si>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</si>
  <si>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</si>
  <si>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</si>
  <si>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</si>
  <si>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</si>
  <si>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</si>
  <si>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</si>
  <si>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</si>
  <si>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</si>
  <si>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</si>
  <si>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</si>
  <si>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</si>
  <si>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</si>
  <si>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</si>
  <si>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</si>
  <si>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</si>
  <si>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</si>
  <si>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</si>
  <si>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</si>
  <si>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</si>
  <si>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</si>
  <si>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</si>
  <si>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</si>
  <si>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</si>
  <si>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</si>
  <si>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</si>
  <si>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</si>
  <si>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</si>
  <si>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</si>
  <si>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</si>
  <si>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</si>
  <si>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</si>
  <si>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</si>
  <si>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</si>
  <si>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</si>
  <si>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</si>
  <si>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</si>
  <si>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</si>
  <si>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</si>
  <si>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</si>
  <si>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</si>
  <si>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</si>
  <si>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</si>
  <si>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</si>
  <si>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</si>
  <si>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</si>
  <si>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</si>
  <si>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</si>
  <si>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</si>
  <si>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</si>
  <si>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</si>
  <si>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</si>
  <si>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</si>
  <si>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</si>
  <si>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</si>
  <si>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</si>
  <si>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</si>
  <si>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</si>
  <si>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</si>
  <si>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</si>
  <si>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</si>
  <si>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</si>
  <si>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</si>
  <si>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</si>
  <si>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</si>
  <si>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</si>
  <si>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</si>
  <si>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</si>
  <si>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</si>
  <si>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</si>
  <si>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</si>
  <si>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</si>
  <si>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</si>
  <si>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</si>
  <si>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</si>
  <si>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</si>
  <si>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</si>
  <si>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</si>
  <si>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</si>
  <si>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</si>
  <si>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</si>
  <si>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</si>
  <si>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</si>
  <si>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</si>
  <si>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</si>
  <si>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</si>
  <si>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</si>
  <si>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</si>
  <si>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</si>
  <si>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</si>
  <si>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</si>
  <si>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</si>
  <si>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</si>
  <si>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</si>
  <si>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</si>
  <si>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</si>
  <si>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</si>
  <si>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</si>
  <si>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</si>
  <si>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</si>
  <si>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</si>
  <si>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</si>
  <si>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</si>
  <si>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</si>
  <si>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</si>
  <si>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</si>
  <si>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</si>
  <si>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</si>
  <si>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</si>
  <si>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</si>
  <si>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</si>
  <si>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</si>
  <si>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</si>
  <si>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</si>
  <si>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</si>
  <si>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</si>
  <si>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</si>
  <si>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</si>
  <si>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</si>
  <si>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</si>
  <si>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</si>
  <si>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</si>
  <si>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</si>
  <si>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</si>
  <si>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</si>
  <si>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</si>
  <si>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</si>
  <si>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</si>
  <si>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</si>
  <si>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</si>
  <si>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</si>
  <si>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</si>
  <si>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</si>
  <si>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</si>
  <si>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</si>
  <si>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</si>
  <si>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</si>
  <si>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</si>
  <si>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</si>
  <si>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</si>
  <si>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</si>
  <si>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</si>
  <si>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</si>
  <si>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</si>
  <si>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</si>
  <si>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</si>
  <si>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</si>
  <si>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</si>
  <si>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</si>
  <si>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</si>
  <si>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</si>
  <si>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</si>
  <si>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</si>
  <si>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</si>
  <si>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</si>
  <si>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</si>
  <si>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</si>
  <si>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</si>
  <si>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</si>
  <si>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</si>
  <si>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</si>
  <si>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</si>
  <si>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</si>
  <si>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</si>
  <si>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</si>
  <si>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</si>
  <si>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</si>
  <si>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</si>
  <si>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</si>
  <si>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</si>
  <si>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</si>
  <si>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</si>
  <si>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</si>
  <si>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</si>
  <si>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</si>
  <si>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</si>
  <si>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</si>
  <si>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</si>
  <si>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</si>
  <si>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</si>
  <si>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</si>
  <si>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</si>
  <si>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</si>
  <si>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</si>
  <si>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</si>
  <si>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</si>
  <si>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</si>
  <si>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</si>
  <si>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</si>
  <si>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</si>
  <si>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</si>
  <si>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</si>
  <si>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</si>
  <si>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</si>
  <si>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</si>
  <si>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</si>
  <si>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</si>
  <si>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</si>
  <si>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</si>
  <si>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</si>
  <si>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</si>
  <si>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</si>
  <si>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</si>
  <si>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</si>
  <si>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</si>
  <si>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</si>
  <si>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</si>
  <si>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</si>
  <si>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</si>
  <si>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</si>
  <si>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</si>
  <si>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</si>
  <si>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</si>
  <si>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</si>
  <si>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</si>
  <si>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</si>
  <si>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</si>
  <si>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</si>
  <si>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</si>
  <si>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</si>
  <si>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</si>
  <si>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</si>
  <si>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</si>
  <si>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</si>
  <si>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</si>
  <si>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</si>
  <si>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</si>
  <si>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</si>
  <si>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</si>
  <si>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</si>
  <si>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</si>
  <si>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</si>
  <si>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</si>
  <si>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</si>
  <si>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</si>
  <si>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</si>
  <si>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</si>
  <si>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</si>
  <si>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</si>
  <si>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</si>
  <si>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</si>
  <si>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</si>
  <si>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</si>
  <si>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</si>
  <si>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</si>
  <si>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</si>
  <si>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</si>
  <si>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</si>
  <si>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</si>
  <si>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</si>
  <si>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</si>
  <si>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</si>
  <si>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</si>
  <si>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</si>
  <si>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</si>
  <si>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</si>
  <si>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</si>
  <si>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</si>
  <si>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</si>
  <si>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</si>
  <si>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</si>
  <si>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</si>
  <si>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</si>
  <si>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</si>
  <si>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</si>
  <si>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</si>
  <si>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</si>
  <si>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</si>
  <si>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</si>
  <si>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</si>
  <si>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</si>
  <si>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</si>
  <si>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</si>
  <si>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</si>
  <si>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</si>
  <si>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</si>
  <si>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</si>
  <si>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</si>
  <si>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</si>
  <si>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</si>
  <si>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</si>
  <si>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</si>
  <si>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</si>
  <si>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</si>
  <si>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</si>
  <si>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</si>
  <si>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</si>
  <si>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</si>
  <si>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</si>
  <si>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</si>
  <si>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</si>
  <si>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</si>
  <si>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</si>
  <si>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</si>
  <si>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</si>
  <si>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</si>
  <si>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</si>
  <si>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</si>
  <si>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</si>
  <si>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</si>
  <si>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</si>
  <si>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</si>
  <si>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</si>
  <si>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</si>
  <si>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</si>
  <si>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</si>
  <si>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</si>
  <si>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</si>
  <si>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</si>
  <si>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</si>
  <si>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</si>
  <si>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</si>
  <si>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</si>
  <si>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</si>
  <si>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</si>
  <si>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</si>
  <si>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</si>
  <si>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</si>
  <si>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</si>
  <si>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</si>
  <si>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</si>
  <si>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</si>
  <si>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</si>
  <si>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</si>
  <si>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</si>
  <si>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</si>
  <si>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</si>
  <si>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</si>
  <si>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</si>
  <si>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</si>
  <si>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</si>
  <si>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</si>
  <si>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</si>
  <si>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</si>
  <si>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</si>
  <si>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</si>
  <si>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</si>
  <si>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</si>
  <si>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</si>
  <si>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</si>
  <si>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</si>
  <si>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</si>
  <si>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</si>
  <si>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</si>
  <si>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</si>
  <si>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</si>
  <si>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</si>
  <si>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</si>
  <si>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</si>
  <si>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</si>
  <si>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</si>
  <si>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</si>
  <si>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</si>
  <si>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</si>
  <si>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</si>
  <si>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</si>
  <si>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</si>
  <si>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</si>
  <si>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</si>
  <si>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</si>
  <si>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</si>
  <si>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</si>
  <si>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</si>
  <si>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</si>
  <si>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</si>
  <si>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</si>
  <si>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</si>
  <si>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</si>
  <si>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</si>
  <si>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</si>
  <si>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</si>
  <si>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</si>
  <si>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</si>
  <si>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</si>
  <si>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</si>
  <si>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</si>
  <si>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</si>
  <si>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</si>
  <si>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</si>
  <si>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</si>
  <si>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</si>
  <si>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</si>
  <si>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</si>
  <si>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</si>
  <si>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</si>
  <si>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</si>
  <si>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</si>
  <si>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</si>
  <si>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</si>
  <si>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</si>
  <si>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</si>
  <si>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</si>
  <si>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</si>
  <si>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</si>
  <si>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</si>
  <si>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</si>
  <si>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</si>
  <si>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</si>
  <si>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</si>
  <si>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</si>
  <si>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</si>
  <si>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</si>
  <si>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</si>
  <si>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</si>
  <si>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</si>
  <si>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</si>
  <si>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</si>
  <si>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</si>
  <si>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</si>
  <si>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</si>
  <si>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</si>
  <si>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</si>
  <si>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</si>
  <si>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</si>
  <si>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</si>
  <si>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</si>
  <si>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</si>
  <si>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</si>
  <si>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</si>
  <si>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</si>
  <si>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</si>
  <si>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</si>
  <si>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</si>
  <si>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</si>
  <si>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</si>
  <si>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</si>
  <si>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</si>
  <si>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</si>
  <si>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</si>
  <si>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</si>
  <si>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</si>
  <si>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</si>
  <si>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</si>
  <si>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</si>
  <si>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</si>
  <si>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</si>
  <si>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</si>
  <si>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</si>
  <si>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</si>
  <si>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</si>
  <si>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</si>
  <si>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</si>
  <si>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</si>
  <si>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</si>
  <si>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</si>
  <si>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</si>
  <si>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</si>
  <si>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</si>
  <si>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</si>
  <si>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</si>
  <si>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</si>
  <si>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</si>
  <si>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</si>
  <si>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</si>
  <si>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</si>
  <si>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</si>
  <si>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</si>
  <si>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</si>
  <si>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</si>
  <si>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</si>
  <si>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</si>
  <si>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</si>
  <si>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</si>
  <si>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</si>
  <si>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</si>
  <si>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</si>
  <si>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</si>
  <si>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</si>
  <si>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</si>
  <si>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</si>
  <si>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</si>
  <si>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</si>
  <si>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</si>
  <si>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</si>
  <si>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</si>
  <si>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</si>
  <si>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</si>
  <si>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</si>
  <si>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</si>
  <si>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</si>
  <si>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</si>
  <si>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</si>
  <si>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</si>
  <si>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</si>
  <si>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</si>
  <si>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</si>
  <si>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</si>
  <si>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</si>
  <si>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</si>
  <si>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</si>
  <si>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</si>
  <si>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</si>
  <si>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</si>
  <si>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</si>
  <si>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</si>
  <si>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</si>
  <si>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</si>
  <si>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</si>
  <si>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</si>
  <si>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</si>
  <si>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</si>
  <si>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</si>
  <si>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</si>
  <si>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</si>
  <si>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</si>
  <si>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</si>
  <si>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</si>
  <si>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</si>
  <si>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</si>
  <si>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</si>
  <si>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</si>
  <si>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</si>
  <si>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</si>
  <si>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</si>
  <si>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</si>
  <si>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</si>
  <si>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</si>
  <si>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</si>
  <si>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</si>
  <si>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</si>
  <si>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</si>
  <si>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</si>
  <si>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</si>
  <si>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</si>
  <si>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</si>
  <si>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</si>
  <si>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</si>
  <si>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</si>
  <si>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</si>
  <si>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</si>
  <si>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</si>
  <si>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</si>
  <si>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</si>
  <si>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</si>
  <si>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</si>
  <si>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</si>
  <si>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</si>
  <si>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</si>
  <si>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</si>
  <si>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</si>
  <si>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</si>
  <si>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</si>
  <si>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</si>
  <si>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</si>
  <si>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</si>
  <si>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</si>
  <si>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</si>
  <si>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</si>
  <si>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</si>
  <si>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</si>
  <si>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</si>
  <si>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</si>
  <si>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</si>
  <si>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</si>
  <si>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</si>
  <si>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</si>
  <si>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</si>
  <si>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</si>
  <si>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</si>
  <si>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</si>
  <si>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</si>
  <si>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</si>
  <si>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</si>
  <si>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</si>
  <si>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</si>
  <si>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</si>
  <si>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</si>
  <si>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</si>
  <si>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</si>
  <si>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</si>
  <si>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</si>
  <si>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</si>
  <si>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</si>
  <si>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</si>
  <si>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</si>
  <si>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</si>
  <si>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</si>
  <si>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</si>
  <si>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</si>
  <si>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</si>
  <si>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</si>
  <si>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</si>
  <si>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</si>
  <si>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</si>
  <si>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</si>
  <si>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</si>
  <si>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</si>
  <si>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</si>
  <si>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</si>
  <si>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</si>
  <si>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</si>
  <si>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</si>
  <si>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</si>
  <si>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</si>
  <si>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</si>
  <si>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</si>
  <si>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</si>
  <si>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</si>
  <si>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</si>
  <si>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</si>
  <si>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</si>
  <si>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</si>
  <si>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</si>
  <si>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</si>
  <si>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</si>
  <si>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</si>
  <si>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</si>
  <si>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</si>
  <si>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</si>
  <si>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</si>
  <si>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</si>
  <si>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</si>
  <si>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</si>
  <si>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</si>
  <si>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</si>
  <si>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</si>
  <si>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</si>
  <si>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</si>
  <si>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</si>
  <si>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</si>
  <si>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</si>
  <si>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</si>
  <si>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</si>
  <si>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</si>
  <si>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</si>
  <si>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</si>
  <si>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</si>
  <si>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</si>
  <si>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</si>
  <si>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</si>
  <si>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</si>
  <si>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</si>
  <si>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</si>
  <si>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</si>
  <si>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</si>
  <si>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</si>
  <si>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</si>
  <si>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</si>
  <si>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</si>
  <si>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</si>
  <si>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</si>
  <si>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</si>
  <si>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</si>
  <si>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</si>
  <si>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</si>
  <si>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</si>
  <si>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</si>
  <si>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</si>
  <si>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</si>
  <si>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</si>
  <si>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</si>
  <si>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</si>
  <si>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</si>
  <si>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</si>
  <si>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</si>
  <si>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</si>
  <si>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</si>
  <si>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</si>
  <si>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</si>
  <si>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</si>
  <si>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</si>
  <si>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</si>
  <si>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</si>
  <si>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</si>
  <si>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</si>
  <si>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</si>
  <si>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</si>
  <si>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</si>
  <si>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</si>
  <si>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</si>
  <si>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</si>
  <si>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</si>
  <si>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</si>
  <si>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</si>
  <si>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</si>
  <si>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</si>
  <si>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</si>
  <si>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</si>
  <si>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</si>
  <si>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</si>
  <si>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</si>
  <si>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</si>
  <si>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</si>
  <si>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</si>
  <si>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</si>
  <si>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</si>
  <si>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</si>
  <si>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</si>
  <si>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</si>
  <si>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</si>
  <si>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</si>
  <si>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</si>
  <si>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</si>
  <si>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</si>
  <si>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</si>
  <si>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</si>
  <si>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</si>
  <si>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</si>
  <si>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</si>
  <si>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</si>
  <si>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</si>
  <si>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</si>
  <si>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</si>
  <si>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</si>
  <si>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</si>
  <si>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</si>
  <si>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</si>
  <si>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</si>
  <si>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</si>
  <si>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</si>
  <si>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</si>
  <si>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</si>
  <si>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</si>
  <si>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</si>
  <si>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</si>
  <si>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</si>
  <si>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</si>
  <si>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</si>
  <si>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</si>
  <si>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</si>
  <si>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</si>
  <si>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</si>
  <si>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</si>
  <si>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</si>
  <si>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</si>
  <si>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</si>
  <si>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</si>
  <si>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</si>
  <si>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</si>
  <si>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</si>
  <si>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</si>
  <si>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</si>
  <si>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</si>
  <si>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</si>
  <si>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</si>
  <si>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</si>
  <si>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</si>
  <si>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</si>
  <si>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</si>
  <si>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</si>
  <si>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</si>
  <si>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</si>
  <si>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</si>
  <si>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</si>
  <si>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</si>
  <si>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</si>
  <si>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</si>
  <si>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</si>
  <si>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</si>
  <si>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</si>
  <si>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</si>
  <si>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</si>
  <si>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</si>
  <si>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</si>
  <si>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</si>
  <si>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</si>
  <si>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</si>
  <si>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</si>
  <si>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</si>
  <si>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</si>
  <si>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</si>
  <si>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</si>
  <si>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</si>
  <si>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</si>
  <si>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</si>
  <si>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</si>
  <si>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</si>
  <si>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</si>
  <si>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</si>
  <si>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</si>
  <si>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</si>
  <si>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</si>
  <si>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</si>
  <si>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</si>
  <si>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</si>
  <si>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</si>
  <si>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</si>
  <si>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</si>
  <si>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</si>
  <si>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</si>
  <si>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</si>
  <si>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</si>
  <si>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</si>
  <si>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</si>
  <si>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</si>
  <si>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</si>
  <si>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</si>
  <si>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</si>
  <si>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</si>
  <si>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</si>
  <si>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</si>
  <si>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</si>
  <si>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</si>
  <si>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</si>
  <si>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</si>
  <si>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</si>
  <si>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</si>
  <si>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</si>
  <si>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</si>
  <si>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</si>
  <si>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</si>
  <si>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</si>
  <si>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</si>
  <si>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</si>
  <si>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</si>
  <si>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</si>
  <si>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</si>
  <si>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</si>
  <si>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</si>
  <si>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</si>
  <si>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</si>
  <si>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</si>
  <si>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</si>
  <si>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</si>
  <si>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</si>
  <si>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</si>
  <si>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</si>
  <si>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</si>
  <si>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</si>
  <si>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</si>
  <si>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</si>
  <si>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</si>
  <si>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</si>
  <si>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</si>
  <si>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</si>
  <si>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</si>
  <si>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</si>
  <si>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</si>
  <si>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</si>
  <si>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</si>
  <si>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</si>
  <si>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</si>
  <si>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</si>
  <si>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</si>
  <si>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</si>
  <si>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</si>
  <si>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</si>
  <si>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</si>
  <si>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</si>
  <si>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</si>
  <si>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</si>
  <si>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</si>
  <si>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</si>
  <si>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</si>
  <si>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</si>
  <si>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</si>
  <si>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</si>
  <si>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</si>
  <si>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</si>
  <si>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</si>
  <si>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</si>
  <si>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</si>
  <si>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</si>
  <si>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</si>
  <si>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</si>
  <si>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</si>
  <si>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</si>
  <si>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</si>
  <si>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</si>
  <si>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</si>
  <si>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</si>
  <si>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</si>
  <si>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</si>
  <si>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</si>
  <si>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</si>
  <si>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</si>
  <si>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</si>
  <si>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</si>
  <si>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</si>
  <si>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</si>
  <si>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</si>
  <si>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</si>
  <si>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</si>
  <si>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</si>
  <si>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</si>
  <si>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</si>
  <si>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</si>
  <si>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</si>
  <si>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</si>
  <si>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</si>
  <si>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</si>
  <si>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</si>
  <si>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</si>
  <si>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</si>
  <si>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</si>
  <si>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</si>
  <si>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</si>
  <si>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</si>
  <si>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</si>
  <si>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</si>
  <si>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</si>
  <si>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</si>
  <si>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</si>
  <si>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</si>
  <si>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</si>
  <si>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</si>
  <si>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</si>
  <si>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</si>
  <si>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</si>
  <si>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</si>
  <si>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</si>
  <si>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</si>
  <si>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</si>
  <si>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</si>
  <si>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</si>
  <si>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</si>
  <si>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</si>
  <si>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</si>
  <si>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</si>
  <si>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</si>
  <si>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</si>
  <si>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</si>
  <si>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</si>
  <si>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</si>
  <si>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</si>
  <si>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</si>
  <si>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</si>
  <si>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</si>
  <si>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</si>
  <si>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</si>
  <si>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</si>
  <si>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</si>
  <si>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</si>
  <si>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</si>
  <si>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</si>
  <si>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</si>
  <si>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</si>
  <si>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</si>
  <si>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</si>
  <si>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</si>
  <si>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</si>
  <si>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</si>
  <si>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</si>
  <si>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</si>
  <si>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</si>
  <si>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</si>
  <si>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</si>
  <si>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</si>
  <si>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</si>
  <si>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</si>
  <si>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</si>
  <si>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</si>
  <si>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</si>
  <si>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</si>
  <si>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</si>
  <si>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</si>
  <si>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</si>
  <si>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</si>
  <si>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</si>
  <si>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</si>
  <si>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</si>
  <si>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</si>
  <si>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</si>
  <si>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</si>
  <si>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</si>
  <si>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</si>
  <si>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</si>
  <si>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</si>
  <si>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</si>
  <si>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</si>
  <si>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</si>
  <si>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</si>
  <si>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</si>
  <si>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</si>
  <si>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</si>
  <si>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</si>
  <si>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</si>
  <si>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</si>
  <si>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</si>
  <si>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</si>
  <si>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</si>
  <si>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</si>
  <si>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</si>
  <si>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</si>
  <si>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</si>
  <si>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</si>
  <si>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</si>
  <si>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</si>
  <si>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</si>
  <si>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</si>
  <si>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</si>
  <si>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</si>
  <si>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</si>
  <si>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</si>
  <si>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</si>
  <si>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</si>
  <si>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</si>
  <si>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</si>
  <si>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</si>
  <si>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</si>
  <si>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</si>
  <si>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</si>
  <si>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</si>
  <si>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</si>
  <si>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</si>
  <si>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</si>
  <si>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</si>
  <si>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</si>
  <si>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</si>
  <si>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</si>
  <si>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</si>
  <si>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</si>
  <si>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</si>
  <si>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</si>
  <si>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</si>
  <si>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</si>
  <si>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</si>
  <si>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</si>
  <si>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</si>
  <si>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</si>
  <si>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</si>
  <si>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</si>
  <si>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</si>
  <si>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</si>
  <si>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</si>
  <si>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</si>
  <si>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</si>
  <si>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</si>
  <si>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</si>
  <si>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</si>
  <si>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</si>
  <si>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</si>
  <si>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</si>
  <si>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</si>
  <si>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</si>
  <si>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</si>
  <si>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</si>
  <si>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</si>
  <si>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</si>
  <si>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</si>
  <si>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</si>
  <si>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</si>
  <si>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</si>
  <si>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</si>
  <si>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</si>
  <si>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</si>
  <si>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</si>
  <si>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</si>
  <si>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</si>
  <si>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</si>
  <si>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</si>
  <si>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</si>
  <si>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</si>
  <si>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</si>
  <si>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</si>
  <si>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</si>
  <si>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</si>
  <si>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</si>
  <si>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</si>
  <si>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</si>
  <si>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</si>
  <si>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</si>
  <si>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</si>
  <si>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</si>
  <si>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</si>
  <si>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</si>
  <si>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</si>
  <si>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</si>
  <si>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</si>
  <si>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</si>
  <si>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</si>
  <si>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</si>
  <si>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</si>
  <si>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</si>
  <si>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</si>
  <si>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</si>
  <si>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</si>
  <si>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</si>
  <si>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</si>
  <si>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</si>
  <si>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</si>
  <si>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</si>
  <si>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</si>
  <si>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</si>
  <si>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</si>
  <si>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</si>
  <si>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</si>
  <si>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</si>
  <si>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</si>
  <si>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</si>
  <si>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</si>
  <si>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</si>
  <si>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</si>
  <si>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</si>
  <si>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</si>
  <si>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</si>
  <si>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</si>
  <si>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</si>
  <si>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</si>
  <si>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</si>
  <si>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</si>
  <si>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</si>
  <si>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</si>
  <si>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</si>
  <si>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</si>
  <si>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</si>
  <si>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</si>
  <si>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</si>
  <si>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</si>
  <si>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</si>
  <si>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</si>
  <si>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</si>
  <si>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</si>
  <si>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</si>
  <si>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</si>
  <si>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</si>
  <si>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</si>
  <si>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</si>
  <si>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</si>
  <si>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</si>
  <si>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</si>
  <si>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</si>
  <si>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</si>
  <si>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</si>
  <si>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</si>
  <si>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</si>
  <si>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</si>
  <si>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</si>
  <si>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</si>
  <si>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</si>
  <si>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</si>
  <si>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</si>
  <si>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</si>
  <si>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</si>
  <si>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</si>
  <si>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</si>
  <si>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</si>
  <si>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</si>
  <si>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</si>
  <si>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</si>
  <si>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</si>
  <si>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</si>
  <si>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</si>
  <si>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</si>
  <si>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</si>
  <si>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</si>
  <si>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</si>
  <si>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</si>
  <si>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</si>
  <si>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</si>
  <si>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</si>
  <si>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</si>
  <si>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</si>
  <si>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</si>
  <si>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</si>
  <si>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</si>
  <si>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</si>
  <si>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</si>
  <si>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</si>
  <si>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</si>
  <si>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</si>
  <si>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</si>
  <si>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</si>
  <si>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</si>
  <si>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</si>
  <si>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</si>
  <si>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</si>
  <si>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</si>
  <si>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</si>
  <si>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</si>
  <si>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</si>
  <si>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</si>
  <si>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</si>
  <si>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</si>
  <si>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</si>
  <si>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</si>
  <si>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</si>
  <si>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</si>
  <si>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</si>
  <si>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</si>
  <si>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</si>
  <si>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</si>
  <si>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</si>
  <si>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</si>
  <si>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</si>
  <si>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</si>
  <si>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</si>
  <si>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</si>
  <si>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</si>
  <si>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</si>
  <si>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</si>
  <si>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</si>
  <si>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</si>
  <si>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</si>
  <si>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</si>
  <si>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</si>
  <si>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</si>
  <si>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</si>
  <si>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</si>
  <si>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</si>
  <si>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</si>
  <si>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</si>
  <si>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</si>
  <si>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</si>
  <si>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</si>
  <si>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</si>
  <si>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</si>
  <si>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</si>
  <si>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</si>
  <si>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</si>
  <si>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</si>
  <si>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</si>
  <si>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</si>
  <si>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</si>
  <si>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</si>
  <si>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</si>
  <si>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</si>
  <si>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</si>
  <si>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</si>
  <si>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</si>
  <si>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</si>
  <si>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</si>
  <si>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</si>
  <si>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</si>
  <si>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</si>
  <si>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</si>
  <si>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</si>
  <si>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</si>
  <si>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</si>
  <si>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 / ETA 80 Min</t>
  </si>
  <si>
    <t>PCM-20251025-00000659</t>
  </si>
  <si>
    <t>ETA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</si>
</sst>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7" totalsRowShown="0" headerRowDxfId="48" dataDxfId="47" headerRowBorderDxfId="45" tableBorderDxfId="46" totalsRowBorderDxfId="44">
  <autoFilter ref="A1:L2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292.5473394675937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12.052351041667862</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45955.49576539352</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45955.49576539352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45955.49576539352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45955.49576539352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45955.49576539352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45955.49576539352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45955.49576539352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45955.49576539352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45955.49576539352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45955.49576539352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45955.49576539352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45955.49576539352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45955.49576539352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45955.49576539352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45955.49576539352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45955.49576539352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45955.49576539352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45955.49576539352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45955.49576539352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45955.49576539352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45955.49576539352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45955.49576539352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45955.49576539352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45955.49576539352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45955.49576539352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45955.49576539352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45955.49576539352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45955.49576539352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45955.49576539352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45955.49576539352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45955.49576539352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45955.49576539352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45955.49576539352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45955.49576539352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45955.49576539352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45955.49576539352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45955.49576539352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45955.49576539352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45955.49576539352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45955.49576539352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45955.49576539352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45955.49576539352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45955.49576539352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45955.49576539352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45955.49576539352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45955.49576539352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45955.49576539352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45955.49576539352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45955.49576539352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45955.49576539352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45955.49576539352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45955.49576539352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45955.49576539352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45955.49576539352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45955.49576539352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45955.49576539352</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45955.49576539352</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266EB85E-1C00-41E1-95C8-C54E74E3765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H11" sqref="H11"/>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130.49592743055837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10.999989930554875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45955.49576539352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45955.49576539352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45955.49576539352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45955.49576539352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45955.49576539352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45955.49576539352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45955.49576539352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45955.49576539352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45955.49576539352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45955.49576539352</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45955.49576539352</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45955.49576539352</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45955.49576539352</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45955.49576539352</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45955.49576539352</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45955.49576539352</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45955.49576539352</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45955.49576539352</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45955.49576539352</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45955.49576539352</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45955.49576539352</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45955.49576539352</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45955.49576539352</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45955.49576539352</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45955.49576539352</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45955.49576539352</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45955.49576539352</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45955.49576539352</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45955.49576539352</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45955.49576539352</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45955.49576539352</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45955.49576539352</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45955.49576539352</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45955.49576539352</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45955.49576539352</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45955.49576539352</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45955.49576539352</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45955.49576539352</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45955.49576539352</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45955.49576539352</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45955.49576539352</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45955.49576539352</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45955.49576539352</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45955.49576539352</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45955.49576539352</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45955.49576539352</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45955.49576539352</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45955.49576539352</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45955.49576539352</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45955.49576539352</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45955.49576539352</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45955.49576539352</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45955.49576539352</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45955.49576539352</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45955.49576539352</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45955.49576539352</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45955.49576539352</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45955.49576539352</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45955.49576539352</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45955.49576539352</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45955.49576539352</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45955.49576539352</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45955.49576539352</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45955.49576539352</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45955.49576539352</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45955.49576539352</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45955.49576539352</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45955.49576539352</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45955.49576539352</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45955.49576539352</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45955.49576539352</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45955.49576539352</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45955.49576539352</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45955.49576539352</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45955.49576539352</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45955.49576539352</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45955.49576539352</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45955.49576539352</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45955.49576539352</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45955.49576539352</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45955.49576539352</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45955.49576539352</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45955.49576539352</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45955.49576539352</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45955.49576539352</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45955.49576539352</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45955.49576539352</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45955.49576539352</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45955.49576539352</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45955.49576539352</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45955.49576539352</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45955.49576539352</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45955.49576539352</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45955.49576539352</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45955.49576539352</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45955.49576539352</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45955.49576539352</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45955.49576539352</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45955.49576539352</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45955.49576539352</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45955.49576539352</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45955.49576539352</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45955.49576539352</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45955.49576539352</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45955.49576539352</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45955.49576539352</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45955.49576539352</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45955.49576539352</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45955.49576539352</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45955.49576539352</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45955.49576539352</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45955.49576539352</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45955.49576539352</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45955.49576539352</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45955.49576539352</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45955.49576539352</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45955.49576539352</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45955.49576539352</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45955.49576539352</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45955.49576539352</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45955.49576539352</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45955.49576539352</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45955.49576539352</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45955.49576539352</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45955.49576539352</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45955.49576539352</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45955.49576539352</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45955.49576539352</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45955.49576539352</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45955.49576539352</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45955.49576539352</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45955.49576539352</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45955.49576539352</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45955.49576539352</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45955.49576539352</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45955.49576539352</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45955.49576539352</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45955.49576539352</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45955.49576539352</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45955.49576539352</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45955.49576539352</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45955.49576539352</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45955.49576539352</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45955.49576539352</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45955.49576539352</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45955.49576539352</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45955.49576539352</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45955.49576539352</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45955.49576539352</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45955.49576539352</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45955.49576539352</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45955.49576539352</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45955.49576539352</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45955.49576539352</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45955.49576539352</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45955.49576539352</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45955.49576539352</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45955.49576539352</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45955.49576539352</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45955.49576539352</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45955.49576539352</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45955.49576539352</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45955.49576539352</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45955.49576539352</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45955.49576539352</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45955.49576539352</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45955.49576539352</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45955.49576539352</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45955.49576539352</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45955.49576539352</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45955.49576539352</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45955.49576539352</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45955.49576539352</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45955.49576539352</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45955.49576539352</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45955.49576539352</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45955.49576539352</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45955.49576539352</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45955.49576539352</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45955.49576539352</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45955.49576539352</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45955.49576539352</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45955.49576539352</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45955.49576539352</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45955.49576539352</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45955.49576539352</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45955.49576539352</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45955.49576539352</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45955.49576539352</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45955.49576539352</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45955.49576539352</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45955.49576539352</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45955.49576539352</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45955.49576539352</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45955.49576539352</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45955.49576539352</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45955.49576539352</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45955.49576539352</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45955.49576539352</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45955.49576539352</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45955.49576539352</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45955.49576539352</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45955.49576539352</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45955.49576539352</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45955.49576539352</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45955.49576539352</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45955.49576539352</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45955.49576539352</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45955.49576539352</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45955.49576539352</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45955.49576539352</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45955.49576539352</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45955.49576539352</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45955.49576539352</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45955.49576539352</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45955.49576539352</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45955.49576539352</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45955.49576539352</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45955.49576539352</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45955.49576539352</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45955.49576539352</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45955.49576539352</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45955.49576539352</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2.0603356482752133E-2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45955.49576539352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45955.49576539352</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45955.49576539352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45955.49576539352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45955.49576539352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45955.49576539352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45955.49576539352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45955.49576539352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45955.49576539352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45955.49576539352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45955.49576539352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45955.49576539352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45955.49576539352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45955.49576539352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45955.49576539352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45955.49576539352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45955.49576539352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45955.49576539352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45955.49576539352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45955.49576539352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45955.49576539352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45955.49576539352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45955.49576539352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45955.49576539352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45955.49576539352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45955.49576539352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45955.49576539352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45955.49576539352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45955.49576539352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45955.49576539352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45955.49576539352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45955.49576539352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45955.49576539352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45955.49576539352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45955.49576539352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45955.49576539352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45955.49576539352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45955.49576539352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45955.49576539352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45955.49576539352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45955.49576539352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45955.49576539352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45955.49576539352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45955.49576539352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45955.49576539352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45955.49576539352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45955.49576539352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45955.49576539352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45955.49576539352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45955.49576539352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45955.49576539352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45955.49576539352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45955.49576539352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45955.49576539352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45955.49576539352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45955.49576539352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45955.49576539352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45955.49576539352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45955.49576539352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45955.49576539352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45955.49576539352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45955.49576539352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45955.49576539352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45955.49576539352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45955.49576539352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45955.49576539352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45955.49576539352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45955.49576539352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45955.49576539352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45955.49576539352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45955.49576539352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45955.49576539352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45955.49576539352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45955.49576539352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45955.49576539352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45955.49576539352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45955.49576539352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45955.49576539352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45955.49576539352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45955.49576539352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45955.49576539352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45955.49576539352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45955.49576539352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45955.49576539352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45955.49576539352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45955.49576539352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45955.49576539352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45955.49576539352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45955.49576539352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45955.49576539352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45955.49576539352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45955.49576539352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45955.49576539352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45955.49576539352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45955.49576539352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45955.49576539352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45955.49576539352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45955.49576539352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45955.49576539352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45955.49576539352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45955.49576539352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45955.49576539352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45955.49576539352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45955.49576539352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45955.49576539352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45955.49576539352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45955.49576539352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45955.49576539352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45955.49576539352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45955.49576539352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45955.49576539352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45955.49576539352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45955.49576539352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45955.49576539352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45955.49576539352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45955.49576539352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45955.49576539352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45955.49576539352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45955.49576539352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45955.49576539352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45955.49576539352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45955.49576539352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45955.49576539352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45955.49576539352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45955.49576539352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45955.49576539352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45955.49576539352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45955.49576539352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45955.49576539352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45955.49576539352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45955.49576539352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45955.49576539352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45955.49576539352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45955.49576539352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45955.49576539352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45955.49576539352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45955.49576539352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45955.49576539352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45955.49576539352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45955.49576539352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45955.49576539352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45955.49576539352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45955.49576539352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45955.49576539352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45955.49576539352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45955.49576539352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45955.49576539352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45955.49576539352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45955.49576539352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45955.49576539352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45955.49576539352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45955.49576539352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45955.49576539352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45955.49576539352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45955.49576539352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45955.49576539352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45955.49576539352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45955.49576539352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45955.49576539352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45955.49576539352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45955.49576539352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45955.49576539352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45955.49576539352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45955.49576539352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45955.49576539352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45955.49576539352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45955.49576539352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45955.49576539352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45955.49576539352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45955.49576539352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45955.49576539352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45955.49576539352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45955.49576539352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45955.49576539352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45955.49576539352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45955.49576539352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45955.49576539352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45955.49576539352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45955.49576539352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45955.49576539352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45955.49576539352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45955.49576539352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45955.49576539352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45955.49576539352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45955.49576539352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45955.49576539352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45955.49576539352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45955.49576539352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45955.49576539352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45955.49576539352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45955.49576539352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45955.49576539352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45955.49576539352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45955.49576539352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45955.49576539352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45955.49576539352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45955.49576539352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45955.49576539352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45955.49576539352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45955.49576539352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45955.49576539352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45955.49576539352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45955.49576539352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45955.49576539352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45955.49576539352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45955.49576539352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45955.49576539352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45955.49576539352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45955.49576539352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45955.49576539352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45955.49576539352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45955.49576539352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45955.49576539352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45955.49576539352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45955.49576539352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45955.49576539352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45955.49576539352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45955.49576539352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45955.49576539352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45955.49576539352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45955.49576539352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45955.49576539352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45955.49576539352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45955.49576539352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45955.49576539352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45955.49576539352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45955.49576539352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45955.49576539352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45955.49576539352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45955.49576539352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45955.49576539352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45955.49576539352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45955.49576539352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45955.49576539352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45955.49576539352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45955.49576539352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45955.49576539352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45955.49576539352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45955.49576539352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45955.49576539352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45955.49576539352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45955.49576539352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45955.49576539352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45955.49576539352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45955.49576539352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45955.49576539352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45955.49576539352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45955.49576539352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45955.49576539352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45955.49576539352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45955.49576539352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45955.49576539352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45955.49576539352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45955.49576539352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45955.49576539352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45955.49576539352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45955.49576539352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45955.49576539352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45955.49576539352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45955.49576539352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45955.49576539352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45955.49576539352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45955.49576539352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45955.49576539352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45955.49576539352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45955.49576539352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45955.49576539352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45955.49576539352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45955.49576539352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45955.49576539352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45955.49576539352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45955.49576539352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45955.49576539352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45955.49576539352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45955.49576539352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45955.49576539352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45955.49576539352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45955.49576539352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45955.49576539352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45955.49576539352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45955.49576539352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45955.49576539352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45955.49576539352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45955.49576539352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45955.49576539352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45955.49576539352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45955.49576539352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45955.49576539352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45955.49576539352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45955.49576539352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45955.49576539352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45955.49576539352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45955.49576539352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45955.49576539352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45955.49576539352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45955.49576539352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45955.49576539352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45955.49576539352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45955.49576539352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45955.49576539352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45955.49576539352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45955.49576539352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45955.49576539352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45955.49576539352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45955.49576539352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45955.49576539352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45955.49576539352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45955.49576539352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45955.49576539352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45955.49576539352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45955.49576539352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45955.49576539352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45955.49576539352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45955.49576539352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45955.49576539352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45955.49576539352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45955.49576539352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45955.49576539352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45955.49576539352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45955.49576539352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45955.49576539352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45955.49576539352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45955.49576539352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45955.49576539352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45955.49576539352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45955.49576539352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45955.49576539352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45955.49576539352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45955.49576539352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45955.49576539352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45955.49576539352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45955.49576539352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45955.49576539352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45955.49576539352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45955.49576539352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45955.49576539352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45955.49576539352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45955.49576539352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45955.49576539352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45955.49576539352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45955.49576539352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45955.49576539352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45955.49576539352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45955.49576539352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45955.49576539352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45955.49576539352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45955.49576539352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45955.49576539352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45955.49576539352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45955.49576539352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45955.49576539352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45955.49576539352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45955.49576539352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45955.49576539352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45955.49576539352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45955.49576539352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45955.49576539352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45955.49576539352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45955.49576539352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45955.49576539352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45955.49576539352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45955.49576539352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45955.49576539352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45955.49576539352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45955.49576539352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45955.49576539352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45955.49576539352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45955.49576539352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45955.49576539352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45955.49576539352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45955.49576539352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45955.49576539352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45955.49576539352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45955.49576539352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45955.49576539352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45955.49576539352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45955.49576539352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45955.49576539352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45955.49576539352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45955.49576539352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45955.49576539352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45955.49576539352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45955.49576539352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45955.49576539352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45955.49576539352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45955.49576539352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45955.49576539352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45955.49576539352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45955.49576539352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45955.49576539352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45955.49576539352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45955.49576539352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45955.49576539352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45955.49576539352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45955.49576539352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45955.49576539352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45955.49576539352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45955.49576539352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45955.49576539352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45955.49576539352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45955.49576539352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45955.49576539352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45955.49576539352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45955.49576539352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45955.49576539352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45955.49576539352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45955.49576539352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45955.49576539352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45955.49576539352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45955.49576539352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45955.49576539352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45955.49576539352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45955.49576539352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45955.49576539352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45955.49576539352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45955.49576539352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45955.49576539352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45955.49576539352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45955.49576539352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45955.49576539352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45955.49576539352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45955.49576539352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45955.49576539352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45955.49576539352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45955.49576539352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45955.49576539352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45955.49576539352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45955.49576539352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45955.49576539352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45955.49576539352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45955.49576539352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45955.49576539352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45955.49576539352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45955.49576539352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45955.49576539352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45955.49576539352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45955.49576539352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45955.49576539352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45955.49576539352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45955.49576539352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45955.49576539352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45955.49576539352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45955.49576539352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45955.49576539352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45955.49576539352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45955.49576539352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45955.49576539352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45955.49576539352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45955.49576539352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45955.49576539352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45955.49576539352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45955.49576539352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45955.49576539352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45955.49576539352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45955.49576539352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45955.49576539352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45955.49576539352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45955.49576539352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45955.49576539352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45955.49576539352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45955.49576539352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45955.49576539352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45955.49576539352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45955.49576539352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45955.49576539352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45955.49576539352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45955.49576539352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45955.49576539352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45955.49576539352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45955.49576539352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45955.49576539352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45955.49576539352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45955.49576539352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45955.49576539352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45955.49576539352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45955.49576539352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45955.49576539352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45955.49576539352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45955.49576539352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45955.49576539352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45955.49576539352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45955.49576539352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45955.49576539352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45955.49576539352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45955.49576539352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45955.49576539352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45955.49576539352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45955.49576539352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45955.49576539352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45955.49576539352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45955.49576539352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45955.49576539352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45955.49576539352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45955.49576539352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45955.49576539352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45955.49576539352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45955.49576539352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45955.49576539352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45955.49576539352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45955.49576539352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45955.49576539352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45955.49576539352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45955.49576539352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45955.49576539352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45955.49576539352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45955.49576539352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45955.49576539352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45955.49576539352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45955.49576539352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45955.49576539352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45955.49576539352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45955.49576539352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45955.49576539352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45955.49576539352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45955.49576539352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45955.49576539352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45955.49576539352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45955.49576539352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45955.49576539352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45955.49576539352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45955.49576539352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45955.49576539352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45955.49576539352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45955.49576539352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45955.49576539352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45955.49576539352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45955.49576539352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45955.49576539352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45955.49576539352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45955.49576539352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45955.49576539352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45955.49576539352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45955.49576539352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45955.49576539352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45955.49576539352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45955.49576539352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45955.49576539352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45955.49576539352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45955.49576539352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45955.49576539352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45955.49576539352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45955.49576539352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45955.49576539352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45955.49576539352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45955.49576539352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45955.49576539352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45955.49576539352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45955.49576539352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45955.49576539352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45955.49576539352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45955.49576539352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45955.49576539352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45955.49576539352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45955.49576539352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45955.49576539352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45955.49576539352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45955.49576539352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45955.49576539352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45955.49576539352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45955.49576539352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45955.49576539352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45955.49576539352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45955.49576539352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45955.49576539352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45955.49576539352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45955.49576539352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45955.49576539352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45955.49576539352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45955.49576539352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45955.49576539352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45955.49576539352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45955.49576539352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45955.49576539352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45955.49576539352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45955.49576539352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45955.49576539352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45955.49576539352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45955.49576539352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45955.49576539352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45955.49576539352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45955.49576539352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45955.49576539352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45955.49576539352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45955.49576539352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45955.49576539352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45955.49576539352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45955.49576539352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45955.49576539352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45955.49576539352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45955.49576539352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45955.49576539352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45955.49576539352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45955.49576539352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45955.49576539352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45955.49576539352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45955.49576539352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45955.49576539352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45955.49576539352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45955.49576539352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45955.49576539352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45955.49576539352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45955.49576539352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45955.49576539352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45955.49576539352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45955.49576539352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45955.49576539352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45955.49576539352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45955.49576539352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45955.49576539352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45955.49576539352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45955.49576539352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45955.49576539352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45955.49576539352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45955.49576539352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45955.49576539352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45955.49576539352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45955.49576539352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45955.49576539352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45955.49576539352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45955.49576539352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45955.49576539352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45955.49576539352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45955.49576539352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45955.49576539352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45955.49576539352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45955.49576539352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45955.49576539352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45955.49576539352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45955.49576539352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45955.49576539352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45955.49576539352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45955.49576539352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45955.49576539352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45955.49576539352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45955.49576539352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45955.49576539352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45955.49576539352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45955.49576539352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45955.49576539352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45955.49576539352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45955.49576539352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45955.49576539352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45955.49576539352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45955.49576539352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45955.49576539352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45955.49576539352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45955.49576539352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45955.49576539352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45955.49576539352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45955.49576539352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45955.49576539352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45955.49576539352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45955.49576539352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45955.49576539352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45955.49576539352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45955.49576539352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45955.49576539352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45955.49576539352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45955.49576539352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45955.49576539352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45955.49576539352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45955.49576539352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45955.49576539352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45955.49576539352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45955.49576539352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45955.49576539352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45955.49576539352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45955.49576539352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45955.49576539352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45955.49576539352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45955.49576539352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45955.49576539352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45955.49576539352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45955.49576539352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45955.49576539352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45955.49576539352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45955.49576539352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45955.49576539352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45955.49576539352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45955.49576539352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45955.49576539352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45955.49576539352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45955.49576539352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45955.49576539352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45955.49576539352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45955.49576539352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45955.49576539352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45955.49576539352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45955.49576539352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45955.49576539352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45955.49576539352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45955.49576539352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45955.49576539352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45955.49576539352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45955.49576539352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45955.49576539352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45955.49576539352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45955.49576539352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45955.49576539352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45955.49576539352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45955.49576539352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45955.49576539352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45955.49576539352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45955.49576539352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45955.49576539352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45955.49576539352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45955.49576539352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45955.49576539352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45955.49576539352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45955.49576539352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45955.49576539352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45955.49576539352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45955.49576539352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45955.49576539352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45955.49576539352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45955.49576539352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45955.49576539352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45955.49576539352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45955.49576539352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45955.49576539352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45955.49576539352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45955.49576539352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45955.49576539352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45955.49576539352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45955.49576539352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45955.49576539352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45955.49576539352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45955.49576539352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45955.49576539352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45955.49576539352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45955.49576539352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45955.49576539352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45955.49576539352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45955.49576539352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45955.49576539352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45955.49576539352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45955.49576539352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45955.49576539352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45955.49576539352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45955.49576539352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45955.49576539352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45955.49576539352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45955.49576539352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45955.49576539352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45955.49576539352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45955.49576539352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45955.49576539352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45955.49576539352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45955.49576539352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45955.49576539352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45955.49576539352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45955.49576539352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45955.49576539352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45955.49576539352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45955.49576539352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45955.49576539352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45955.49576539352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45955.49576539352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45955.49576539352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45955.49576539352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45955.49576539352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45955.49576539352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45955.49576539352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45955.49576539352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45955.49576539352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45955.49576539352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45955.49576539352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45955.49576539352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45955.49576539352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45955.49576539352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45955.49576539352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45955.49576539352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45955.49576539352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45955.49576539352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45955.49576539352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45955.49576539352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45955.49576539352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45955.49576539352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45955.49576539352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45955.49576539352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45955.49576539352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45955.49576539352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45955.49576539352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45955.49576539352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45955.49576539352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45955.49576539352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45955.49576539352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45955.49576539352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45955.49576539352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45955.49576539352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45955.49576539352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45955.49576539352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45955.49576539352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45955.49576539352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45955.49576539352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45955.49576539352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45955.49576539352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45955.49576539352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45955.49576539352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45955.49576539352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45955.49576539352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45955.49576539352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45955.49576539352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45955.49576539352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45955.49576539352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45955.49576539352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45955.49576539352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45955.49576539352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45955.49576539352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45955.49576539352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45955.49576539352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45955.49576539352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45955.49576539352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45955.49576539352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45955.49576539352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45955.49576539352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45955.49576539352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45955.49576539352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45955.49576539352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45955.49576539352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45955.49576539352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45955.49576539352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45955.49576539352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45955.49576539352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45955.49576539352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45955.49576539352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45955.49576539352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45955.49576539352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45955.49576539352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45955.49576539352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45955.49576539352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45955.49576539352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45955.49576539352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45955.49576539352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45955.49576539352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45955.49576539352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45955.49576539352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45955.49576539352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45955.49576539352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45955.49576539352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45955.49576539352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45955.49576539352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45955.49576539352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45955.49576539352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45955.49576539352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45955.49576539352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45955.49576539352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45955.49576539352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45955.49576539352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45955.49576539352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45955.49576539352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45955.49576539352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45955.49576539352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45955.49576539352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45955.49576539352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45955.49576539352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45955.49576539352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45955.49576539352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45955.49576539352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45955.49576539352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45955.49576539352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45955.49576539352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45955.49576539352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45955.49576539352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45955.49576539352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45955.49576539352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45955.49576539352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45955.49576539352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45955.49576539352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45955.49576539352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45955.49576539352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45955.49576539352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45955.49576539352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45955.49576539352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45955.49576539352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45955.49576539352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45955.49576539352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45955.49576539352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45955.49576539352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45955.49576539352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45955.49576539352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45955.49576539352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45955.49576539352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45955.49576539352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45955.49576539352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45955.49576539352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45955.49576539352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45955.49576539352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45955.49576539352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45955.49576539352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45955.49576539352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45955.49576539352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45955.49576539352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45955.49576539352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45955.49576539352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45955.49576539352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45955.49576539352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45955.49576539352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45955.49576539352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45955.49576539352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45955.49576539352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45955.49576539352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45955.49576539352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45955.49576539352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45955.49576539352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45955.49576539352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45955.49576539352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45955.49576539352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45955.49576539352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45955.49576539352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45955.49576539352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45955.49576539352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45955.49576539352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45955.49576539352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45955.49576539352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45955.49576539352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45955.49576539352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45955.49576539352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45955.49576539352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45955.49576539352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45955.49576539352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45955.49576539352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45955.49576539352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45955.49576539352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45955.49576539352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45955.49576539352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45955.49576539352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45955.49576539352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45955.49576539352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45955.49576539352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45955.49576539352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45955.49576539352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45955.49576539352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45955.49576539352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45955.49576539352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45955.49576539352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45955.49576539352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45955.49576539352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45955.49576539352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45955.49576539352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45955.49576539352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45955.49576539352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45955.49576539352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45955.49576539352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45955.49576539352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45955.49576539352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45955.49576539352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45955.49576539352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45955.49576539352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45955.49576539352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45955.49576539352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45955.49576539352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45955.49576539352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45955.49576539352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45955.49576539352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45955.49576539352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45955.49576539352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45955.49576539352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45955.49576539352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45955.49576539352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45955.49576539352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45955.49576539352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45955.49576539352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45955.49576539352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45955.49576539352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45955.49576539352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45955.49576539352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45955.49576539352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45955.49576539352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45955.49576539352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45955.49576539352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45955.49576539352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45955.49576539352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45955.49576539352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45955.49576539352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45955.49576539352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45955.49576539352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45955.49576539352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45955.49576539352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45955.49576539352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45955.49576539352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45955.49576539352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45955.49576539352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45955.49576539352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45955.49576539352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45955.49576539352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45955.49576539352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45955.49576539352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45955.49576539352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45955.49576539352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45955.49576539352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45955.49576539352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45955.49576539352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45955.49576539352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45955.49576539352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45955.49576539352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45955.49576539352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45955.49576539352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45955.49576539352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45955.49576539352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45955.49576539352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45955.49576539352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45955.49576539352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45955.49576539352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45955.49576539352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45955.49576539352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45955.49576539352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45955.49576539352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45955.49576539352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45955.49576539352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45955.49576539352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45955.49576539352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45955.49576539352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45955.49576539352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45955.49576539352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45955.49576539352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45955.49576539352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45955.49576539352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45955.49576539352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45955.49576539352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45955.49576539352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45955.49576539352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45955.49576539352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45955.49576539352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45955.49576539352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45955.49576539352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45955.49576539352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45955.49576539352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45955.49576539352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45955.49576539352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45955.49576539352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45955.49576539352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45955.49576539352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45955.49576539352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45955.49576539352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45955.49576539352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45955.49576539352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45955.49576539352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45955.49576539352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45955.49576539352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45955.49576539352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45955.49576539352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45955.49576539352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45955.49576539352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45955.49576539352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45955.49576539352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45955.49576539352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45955.49576539352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45955.49576539352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45955.49576539352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45955.49576539352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45955.49576539352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45955.49576539352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45955.49576539352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45955.49576539352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45955.49576539352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45955.49576539352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45955.49576539352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45955.49576539352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45955.49576539352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45955.49576539352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45955.49576539352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45955.49576539352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45955.49576539352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45955.49576539352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45955.49576539352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45955.49576539352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45955.49576539352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45955.49576539352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45955.49576539352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45955.49576539352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45955.49576539352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45955.49576539352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45955.49576539352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45955.49576539352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45955.49576539352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45955.49576539352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45955.49576539352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45955.49576539352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45955.49576539352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45955.49576539352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45955.49576539352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45955.49576539352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45955.49576539352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45955.49576539352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45955.49576539352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45955.49576539352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45955.49576539352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45955.49576539352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45955.49576539352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45955.49576539352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45955.49576539352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45955.49576539352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45955.49576539352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45955.49576539352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45955.49576539352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45955.49576539352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45955.49576539352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45955.49576539352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45955.49576539352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45955.49576539352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45955.49576539352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45955.49576539352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45955.49576539352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45955.49576539352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45955.49576539352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45955.49576539352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45955.49576539352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45955.49576539352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45955.49576539352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45955.49576539352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45955.49576539352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45955.49576539352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45955.49576539352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45955.49576539352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45955.49576539352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45955.49576539352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45955.49576539352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45955.49576539352</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7"/>
  <sheetViews>
    <sheetView tabSelected="1" workbookViewId="0">
      <selection activeCell="J8" sqref="J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252.01504780092364</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1.8610431712950231</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0.1582653935183771</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7</v>
      </c>
      <c r="D5" s="122" t="s">
        <v>25306</v>
      </c>
      <c r="E5" s="99" t="s">
        <v>38998</v>
      </c>
      <c r="F5" s="124">
        <v>45955.378472222219</v>
      </c>
      <c r="G5" s="125">
        <f ca="1">IFERROR(NOW()-F5,"")</f>
        <v>0.11729317130084382</v>
      </c>
      <c r="H5" s="124">
        <v>45955.465532407405</v>
      </c>
      <c r="I5" s="120" t="str">
        <f>IFERROR(VLOOKUP(D5,DB!A:F,6,0),"")</f>
        <v>SCECO</v>
      </c>
      <c r="J5" s="120" t="str">
        <f>IFERROR(VLOOKUP(D5,DB!A:G,7,0),"")</f>
        <v>Dead</v>
      </c>
      <c r="K5" s="126" t="s">
        <v>39097</v>
      </c>
      <c r="L5" s="122" t="str">
        <f>IFERROR(VLOOKUP(D5,DB!A:I,9,0),"")</f>
        <v>Latis</v>
      </c>
    </row>
    <row r="6" spans="1:16" ht="15" customHeight="1">
      <c r="A6" s="120"/>
      <c r="B6" s="120" t="str">
        <f>IFERROR(VLOOKUP(D6,DB!A:K,11,0),"")</f>
        <v>R4</v>
      </c>
      <c r="C6" s="121">
        <v>1</v>
      </c>
      <c r="D6" s="122" t="s">
        <v>36387</v>
      </c>
      <c r="E6" s="99" t="s">
        <v>38998</v>
      </c>
      <c r="F6" s="124"/>
      <c r="G6" s="125">
        <f ca="1">IFERROR(NOW()-F6,"")</f>
        <v>45955.49576539352</v>
      </c>
      <c r="H6" s="124">
        <v>45955.465914351851</v>
      </c>
      <c r="I6" s="120" t="str">
        <f>IFERROR(VLOOKUP(D6,DB!A:F,6,0),"")</f>
        <v>Generator-SG</v>
      </c>
      <c r="J6" s="120" t="str">
        <f>IFERROR(VLOOKUP(D6,DB!A:G,7,0),"")</f>
        <v>No BB Shifted</v>
      </c>
      <c r="K6" s="126"/>
      <c r="L6" s="122" t="str">
        <f>IFERROR(VLOOKUP(D6,DB!A:I,9,0),"")</f>
        <v>Latis</v>
      </c>
    </row>
    <row r="7" spans="1:16" ht="15" customHeight="1">
      <c r="A7" s="120"/>
      <c r="B7" s="120" t="str">
        <f>IFERROR(VLOOKUP(D7,DB!A:K,11,0),"")</f>
        <v/>
      </c>
      <c r="C7" s="121"/>
      <c r="D7" s="122"/>
      <c r="E7" s="99"/>
      <c r="F7" s="124"/>
      <c r="G7" s="125">
        <f ca="1">IFERROR(NOW()-F7,"")</f>
        <v>45955.49576539352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45955.49576539352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45955.49576539352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45955.49576539352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45955.49576539352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45955.49576539352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45955.49576539352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45955.49576539352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45955.49576539352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45955.49576539352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45955.49576539352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45955.49576539352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45955.49576539352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45955.49576539352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45955.49576539352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45955.49576539352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45955.49576539352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45955.49576539352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45955.49576539352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45955.49576539352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45955.49576539352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45955.49576539352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45955.49576539352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45955.49576539352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45955.49576539352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45955.49576539352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45955.49576539352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45955.49576539352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45955.49576539352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45955.49576539352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45955.49576539352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45955.49576539352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45955.49576539352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45955.49576539352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45955.49576539352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45955.49576539352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45955.49576539352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45955.49576539352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45955.49576539352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45955.49576539352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45955.49576539352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45955.49576539352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45955.49576539352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45955.49576539352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45955.49576539352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45955.49576539352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45955.49576539352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45955.49576539352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45955.49576539352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45955.49576539352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45955.49576539352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45955.49576539352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45955.49576539352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45955.49576539352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45955.49576539352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45955.49576539352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45955.49576539352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45955.49576539352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45955.49576539352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45955.49576539352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45955.49576539352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45955.49576539352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45955.49576539352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45955.49576539352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45955.49576539352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45955.49576539352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45955.49576539352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45955.49576539352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45955.49576539352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45955.49576539352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45955.49576539352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45955.49576539352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45955.49576539352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45955.49576539352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45955.49576539352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45955.49576539352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45955.49576539352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45955.49576539352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45955.49576539352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45955.49576539352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45955.49576539352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45955.49576539352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45955.49576539352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45955.49576539352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45955.49576539352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45955.49576539352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45955.49576539352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45955.49576539352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45955.49576539352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45955.49576539352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45955.49576539352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45955.49576539352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45955.49576539352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45955.49576539352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45955.49576539352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45955.49576539352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45955.49576539352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45955.49576539352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45955.49576539352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45955.49576539352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45955.49576539352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45955.49576539352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45955.49576539352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45955.49576539352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45955.49576539352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45955.49576539352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45955.49576539352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45955.49576539352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45955.49576539352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45955.49576539352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45955.49576539352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45955.49576539352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45955.49576539352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45955.49576539352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45955.49576539352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45955.49576539352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45955.49576539352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45955.49576539352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45955.49576539352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45955.49576539352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45955.49576539352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45955.49576539352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45955.49576539352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45955.49576539352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45955.49576539352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45955.49576539352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45955.49576539352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45955.49576539352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45955.49576539352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45955.49576539352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45955.49576539352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45955.49576539352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45955.49576539352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45955.49576539352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45955.49576539352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45955.49576539352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45955.49576539352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45955.49576539352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45955.49576539352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45955.49576539352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45955.49576539352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45955.49576539352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45955.49576539352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45955.49576539352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45955.49576539352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45955.49576539352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45955.49576539352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45955.49576539352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45955.49576539352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45955.49576539352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45955.49576539352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45955.49576539352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45955.49576539352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45955.49576539352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45955.49576539352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45955.49576539352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45955.49576539352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45955.49576539352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45955.49576539352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45955.49576539352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45955.49576539352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45955.49576539352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45955.49576539352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45955.49576539352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45955.49576539352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45955.49576539352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45955.49576539352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45955.49576539352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45955.49576539352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45955.49576539352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45955.49576539352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45955.49576539352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45955.49576539352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45955.49576539352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45955.49576539352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45955.49576539352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45955.49576539352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45955.49576539352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45955.49576539352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45955.49576539352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45955.49576539352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45955.49576539352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45955.49576539352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45955.49576539352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45955.49576539352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45955.49576539352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45955.49576539352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45955.49576539352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45955.49576539352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45955.49576539352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45955.49576539352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45955.49576539352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45955.49576539352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45955.49576539352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45955.49576539352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45955.49576539352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45955.49576539352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45955.49576539352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45955.49576539352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45955.49576539352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45955.49576539352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45955.49576539352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45955.49576539352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45955.49576539352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45955.49576539352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45955.49576539352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45955.49576539352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45955.49576539352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45955.49576539352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45955.49576539352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45955.49576539352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45955.49576539352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45955.49576539352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45955.49576539352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45955.49576539352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45955.49576539352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45955.49576539352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45955.49576539352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45955.49576539352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45955.49576539352</v>
      </c>
      <c r="H226" s="124"/>
      <c r="I226" s="120" t="str">
        <f>IFERROR(VLOOKUP(D226,DB!A:F,6,0),"")</f>
        <v/>
      </c>
      <c r="J226" s="120" t="str">
        <f>IFERROR(VLOOKUP(D226,DB!A:G,7,0),"")</f>
        <v/>
      </c>
      <c r="K226" s="126"/>
      <c r="L226" s="122" t="str">
        <f>IFERROR(VLOOKUP(D226,DB!A:I,9,0),"")</f>
        <v/>
      </c>
    </row>
    <row r="227" spans="1:12" ht="15" customHeight="1">
      <c r="A227" s="127"/>
      <c r="B227" s="127" t="str">
        <f>IFERROR(VLOOKUP(D227,DB!A:K,11,0),"")</f>
        <v/>
      </c>
      <c r="C227" s="128"/>
      <c r="D227" s="129"/>
      <c r="E227" s="130"/>
      <c r="F227" s="131"/>
      <c r="G227" s="132">
        <f ca="1">IFERROR(NOW()-F227,"")</f>
        <v>45955.49576539352</v>
      </c>
      <c r="H227" s="131"/>
      <c r="I227" s="127" t="str">
        <f>IFERROR(VLOOKUP(D227,DB!A:F,6,0),"")</f>
        <v/>
      </c>
      <c r="J227" s="127" t="str">
        <f>IFERROR(VLOOKUP(D227,DB!A:G,7,0),"")</f>
        <v/>
      </c>
      <c r="K227" s="133"/>
      <c r="L227" s="129" t="str">
        <f>IFERROR(VLOOKUP(D227,DB!A:I,9,0),"")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63.663705208331521</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29.306888078703196</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6.8346542824074277</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45955.49576539352</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45955.49576539352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45955.49576539352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45955.49576539352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45955.49576539352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45955.49576539352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45955.49576539352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45955.49576539352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45955.49576539352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45955.49576539352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45955.49576539352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45955.49576539352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45955.49576539352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45955.49576539352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45955.49576539352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45955.49576539352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45955.49576539352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45955.49576539352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45955.49576539352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45955.49576539352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45955.49576539352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45955.49576539352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45955.49576539352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45955.49576539352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45955.49576539352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45955.49576539352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45955.49576539352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45955.49576539352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45955.49576539352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45955.49576539352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45955.49576539352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45955.49576539352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45955.49576539352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45955.49576539352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45955.49576539352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45955.49576539352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45955.49576539352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45955.49576539352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45955.49576539352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45955.49576539352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45955.49576539352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45955.49576539352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45955.49576539352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45955.49576539352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45955.49576539352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45955.49576539352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45955.49576539352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45955.49576539352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45955.49576539352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45955.49576539352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45955.49576539352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45955.49576539352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45955.49576539352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45955.49576539352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45955.49576539352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45955.49576539352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45955.49576539352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45955.49576539352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45955.49576539352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45955.49576539352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45955.49576539352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45955.49576539352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45955.49576539352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45955.49576539352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45955.49576539352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45955.49576539352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45955.49576539352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45955.49576539352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45955.49576539352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45955.49576539352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45955.49576539352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45955.49576539352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45955.49576539352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45955.49576539352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45955.49576539352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45955.49576539352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45955.49576539352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45955.49576539352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45955.49576539352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45955.49576539352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45955.49576539352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45955.49576539352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45955.49576539352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45955.49576539352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45955.49576539352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45955.49576539352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45955.49576539352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45955.49576539352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45955.49576539352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45955.49576539352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45955.49576539352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45955.49576539352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45955.49576539352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45955.49576539352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45955.49576539352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45955.49576539352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45955.49576539352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45955.49576539352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45955.49576539352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45955.49576539352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45955.49576539352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45955.49576539352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45955.49576539352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45955.49576539352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45955.49576539352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45955.49576539352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45955.49576539352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45955.49576539352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45955.49576539352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45955.49576539352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45955.49576539352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45955.49576539352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45955.49576539352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45955.49576539352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45955.49576539352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45955.49576539352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45955.49576539352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45955.49576539352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45955.49576539352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45955.49576539352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45955.49576539352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45955.49576539352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45955.49576539352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45955.49576539352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45955.49576539352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45955.49576539352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45955.49576539352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45955.49576539352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45955.49576539352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45955.49576539352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45955.49576539352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45955.49576539352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45955.49576539352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45955.49576539352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45955.49576539352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45955.49576539352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45955.49576539352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45955.49576539352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45955.49576539352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45955.49576539352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45955.49576539352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45955.49576539352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45955.49576539352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45955.49576539352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45955.49576539352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45955.49576539352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45955.49576539352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45955.49576539352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45955.49576539352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45955.49576539352</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45955.49576539352</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45955.49576539352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45955.49576539352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45955.49576539352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45955.49576539352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45955.49576539352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45955.49576539352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45955.49576539352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45955.49576539352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45955.49576539352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45955.49576539352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45955.49576539352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45955.49576539352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45955.49576539352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45955.49576539352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45955.49576539352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45955.49576539352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45955.49576539352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45955.49576539352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45955.49576539352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45955.49576539352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45955.49576539352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45955.49576539352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45955.49576539352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45955.49576539352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45955.49576539352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45955.49576539352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45955.49576539352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45955.49576539352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45955.49576539352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45955.49576539352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45955.49576539352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45955.49576539352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45955.49576539352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45955.49576539352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45955.49576539352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45955.49576539352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45955.49576539352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45955.49576539352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45955.49576539352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45955.49576539352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45955.49576539352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45955.49576539352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45955.49576539352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45955.49576539352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45955.49576539352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45955.49576539352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45955.49576539352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45955.49576539352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45955.49576539352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45955.49576539352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45955.49576539352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45955.49576539352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45955.49576539352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45955.49576539352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45955.49576539352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45955.49576539352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45955.49576539352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45955.49576539352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45955.49576539352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45955.49576539352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45955.49576539352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45955.49576539352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45955.49576539352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45955.49576539352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45955.49576539352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45955.49576539352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45955.49576539352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45955.49576539352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45955.49576539352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45955.49576539352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45955.49576539352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45955.49576539352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45955.49576539352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45955.49576539352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45955.49576539352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45955.49576539352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45955.49576539352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45955.49576539352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45955.49576539352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45955.49576539352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45955.49576539352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45955.49576539352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45955.49576539352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45955.49576539352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45955.49576539352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45955.49576539352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45955.49576539352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45955.49576539352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45955.49576539352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45955.49576539352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45955.49576539352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45955.49576539352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45955.49576539352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45955.49576539352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45955.49576539352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45955.49576539352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45955.49576539352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45955.49576539352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45955.49576539352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45955.49576539352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45955.49576539352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45955.49576539352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45955.49576539352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45955.49576539352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45955.49576539352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45955.49576539352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45955.49576539352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45955.49576539352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45955.49576539352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45955.49576539352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45955.49576539352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45955.49576539352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45955.49576539352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45955.49576539352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45955.49576539352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45955.49576539352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45955.49576539352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45955.49576539352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45955.49576539352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45955.49576539352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45955.49576539352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45955.49576539352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45955.49576539352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45955.49576539352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45955.49576539352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45955.49576539352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45955.49576539352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45955.49576539352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45955.49576539352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45955.49576539352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45955.49576539352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45955.49576539352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45955.49576539352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45955.49576539352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45955.49576539352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45955.49576539352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45955.49576539352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45955.49576539352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45955.49576539352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45955.49576539352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45955.49576539352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45955.49576539352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45955.49576539352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45955.49576539352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45955.49576539352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45955.49576539352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45955.49576539352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45955.49576539352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45955.49576539352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45955.49576539352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45955.49576539352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45955.49576539352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45955.49576539352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45955.49576539352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45955.49576539352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45955.49576539352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45955.49576539352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45955.49576539352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45955.49576539352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45955.49576539352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45955.49576539352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45955.49576539352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45955.49576539352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45955.49576539352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45955.49576539352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45955.49576539352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45955.49576539352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45955.49576539352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45955.49576539352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45955.49576539352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45955.49576539352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45955.49576539352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45955.49576539352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45955.49576539352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45955.49576539352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45955.49576539352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45955.49576539352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45955.49576539352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45955.49576539352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45955.49576539352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45955.49576539352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45955.49576539352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45955.49576539352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45955.49576539352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45955.49576539352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45955.49576539352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45955.49576539352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45955.49576539352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45955.49576539352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45955.49576539352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45955.49576539352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45955.49576539352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45955.49576539352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45955.49576539352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45955.49576539352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45955.49576539352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45955.49576539352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45955.49576539352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45955.49576539352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45955.49576539352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45955.49576539352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45955.49576539352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45955.49576539352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45955.49576539352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45955.49576539352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45955.49576539352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45955.49576539352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45955.49576539352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45955.49576539352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45955.49576539352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45955.49576539352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45955.49576539352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45955.49576539352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45955.49576539352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45955.49576539352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45955.49576539352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45955.49576539352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45955.49576539352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45955.49576539352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45955.49576539352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45955.49576539352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45955.49576539352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45955.49576539352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45955.49576539352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45955.49576539352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45955.49576539352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45955.49576539352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45955.49576539352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45955.49576539352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45955.49576539352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45955.49576539352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45955.49576539352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45955.49576539352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45955.49576539352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45955.49576539352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45955.49576539352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45955.49576539352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45955.49576539352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45955.49576539352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45955.49576539352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45955.49576539352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45955.49576539352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45955.49576539352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45955.49576539352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45955.49576539352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45955.49576539352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45955.49576539352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45955.49576539352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45955.49576539352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45955.49576539352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45955.49576539352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45955.49576539352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45955.49576539352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45955.49576539352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45955.49576539352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45955.49576539352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45955.49576539352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45955.49576539352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45955.49576539352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45955.49576539352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45955.49576539352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45955.49576539352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45955.49576539352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45955.49576539352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45955.49576539352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45955.49576539352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45955.49576539352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45955.49576539352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45955.49576539352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45955.49576539352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45955.49576539352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45955.49576539352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45955.49576539352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45955.49576539352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45955.49576539352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45955.49576539352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45955.49576539352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45955.49576539352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45955.49576539352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45955.49576539352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45955.49576539352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45955.49576539352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45955.49576539352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45955.49576539352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45955.49576539352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45955.49576539352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45955.49576539352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45955.49576539352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45955.49576539352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45955.49576539352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45955.49576539352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45955.49576539352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45955.49576539352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45955.49576539352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45955.49576539352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45955.49576539352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45955.49576539352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45955.49576539352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45955.49576539352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45955.49576539352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45955.49576539352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45955.49576539352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45955.49576539352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45955.49576539352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45955.49576539352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45955.49576539352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45955.49576539352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45955.49576539352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45955.49576539352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45955.49576539352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45955.49576539352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45955.49576539352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45955.49576539352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45955.49576539352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45955.49576539352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45955.49576539352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45955.49576539352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45955.49576539352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45955.49576539352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45955.49576539352</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1" customFormat="1" ht="31.5" customHeight="1">
      <c r="A2" s="105" t="s">
        <v>39104</v>
      </c>
      <c r="B2" s="104" t="str">
        <f>IFERROR(VLOOKUP(D2,DB!A:K,11,0),"")</f>
        <v>R6</v>
      </c>
      <c r="C2" s="106">
        <v>3</v>
      </c>
      <c r="D2" s="104" t="s">
        <v>33264</v>
      </c>
      <c r="E2" s="107" t="s">
        <v>39079</v>
      </c>
      <c r="F2" s="108">
        <v>45955.34646990741</v>
      </c>
      <c r="G2" s="77">
        <f ca="1">IFERROR(NOW()-F2,"-")</f>
        <v>0.14929548610962229</v>
      </c>
      <c r="H2" s="108" t="s">
        <v>39105</v>
      </c>
      <c r="I2" s="104" t="str">
        <f>IFERROR(VLOOKUP(D2,DB!A:F,6,0),"")</f>
        <v>SCECO</v>
      </c>
      <c r="J2" s="103" t="str">
        <f>IFERROR(VLOOKUP(D2,DB!A:G,7,0),"")</f>
        <v>Dead</v>
      </c>
      <c r="K2" s="109" t="s">
        <v>39106</v>
      </c>
      <c r="L2" s="110" t="str">
        <f>IFERROR(VLOOKUP(D2,DB!A:I,9,0),"")</f>
        <v>Latis</v>
      </c>
    </row>
    <row r="3" spans="1:16383" ht="31.5" customHeight="1">
      <c r="A3" s="105" t="s">
        <v>39107</v>
      </c>
      <c r="B3" s="104" t="str">
        <f>IFERROR(VLOOKUP(D3,DB!A:K,11,0),"")</f>
        <v>R6</v>
      </c>
      <c r="C3" s="106">
        <v>2</v>
      </c>
      <c r="D3" s="104" t="s">
        <v>33255</v>
      </c>
      <c r="E3" s="107"/>
      <c r="F3" s="108"/>
      <c r="G3" s="77">
        <f ca="1">IFERROR(NOW()-F3,"-")</f>
        <v>45955.49576539352</v>
      </c>
      <c r="H3" s="108">
        <v>45955.34646990741</v>
      </c>
      <c r="I3" s="104" t="str">
        <f>IFERROR(VLOOKUP(D3,DB!A:F,6,0),"")</f>
        <v>SCECO</v>
      </c>
      <c r="J3" s="103" t="str">
        <f>IFERROR(VLOOKUP(D3,DB!A:G,7,0),"")</f>
        <v>Vandalized</v>
      </c>
      <c r="K3" s="109" t="s">
        <v>39108</v>
      </c>
      <c r="L3" s="110" t="str">
        <f>IFERROR(VLOOKUP(D3,DB!A:I,9,0),"")</f>
        <v>Latis</v>
      </c>
    </row>
    <row r="4" spans="1:16383" ht="31.5" customHeight="1">
      <c r="A4" s="105" t="s">
        <v>39109</v>
      </c>
      <c r="B4" s="104" t="str">
        <f>IFERROR(VLOOKUP(D4,DB!A:K,11,0),"")</f>
        <v>R6</v>
      </c>
      <c r="C4" s="106">
        <v>1</v>
      </c>
      <c r="D4" s="104" t="s">
        <v>32967</v>
      </c>
      <c r="E4" s="107" t="s">
        <v>38998</v>
      </c>
      <c r="F4" s="108">
        <v>45955.435127314813</v>
      </c>
      <c r="G4" s="77">
        <f ca="1">IFERROR(NOW()-F4,"-")</f>
        <v>6.0638078706688248E-2</v>
      </c>
      <c r="H4" s="108">
        <v>45955.440787037034</v>
      </c>
      <c r="I4" s="104" t="str">
        <f>IFERROR(VLOOKUP(D4,DB!A:F,6,0),"")</f>
        <v>SCECO</v>
      </c>
      <c r="J4" s="103" t="str">
        <f>IFERROR(VLOOKUP(D4,DB!A:G,7,0),"")</f>
        <v>Dead</v>
      </c>
      <c r="K4" s="109" t="s">
        <v>39110</v>
      </c>
      <c r="L4" s="110" t="str">
        <f>IFERROR(VLOOKUP(D4,DB!A:I,9,0),"")</f>
        <v>Latis</v>
      </c>
    </row>
    <row r="5" spans="1:16383" ht="31.5" customHeight="1">
      <c r="A5" s="105"/>
      <c r="B5" s="104" t="str">
        <f>IFERROR(VLOOKUP(D5,DB!A:K,11,0),"")</f>
        <v/>
      </c>
      <c r="C5" s="106"/>
      <c r="D5" s="104"/>
      <c r="E5" s="107"/>
      <c r="F5" s="108"/>
      <c r="G5" s="77">
        <f ca="1">IFERROR(NOW()-F5,"-")</f>
        <v>45955.49576539352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45955.49576539352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45955.49576539352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45955.49576539352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45955.49576539352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45955.49576539352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45955.49576539352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45955.49576539352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45955.49576539352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45955.49576539352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45955.49576539352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45955.49576539352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45955.49576539352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45955.49576539352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45955.49576539352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45955.49576539352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45955.49576539352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45955.49576539352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45955.49576539352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45955.49576539352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45955.49576539352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45955.49576539352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45955.49576539352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45955.49576539352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45955.49576539352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45955.49576539352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45955.49576539352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45955.49576539352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45955.49576539352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45955.49576539352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45955.49576539352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45955.49576539352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45955.49576539352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45955.49576539352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45955.49576539352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45955.49576539352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45955.49576539352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45955.49576539352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45955.49576539352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45955.49576539352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45955.49576539352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45955.49576539352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45955.49576539352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45955.49576539352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45955.49576539352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45955.49576539352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45955.49576539352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45955.49576539352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45955.49576539352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45955.49576539352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45955.49576539352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45955.49576539352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45955.49576539352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45955.49576539352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45955.49576539352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45955.49576539352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45955.49576539352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45955.49576539352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45955.49576539352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45955.49576539352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45955.49576539352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45955.49576539352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45955.49576539352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45955.49576539352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45955.49576539352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45955.49576539352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45955.49576539352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45955.49576539352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45955.49576539352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45955.49576539352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45955.49576539352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45955.49576539352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45955.49576539352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45955.49576539352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45955.49576539352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45955.49576539352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45955.49576539352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45955.49576539352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45955.49576539352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45955.49576539352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45955.49576539352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45955.49576539352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45955.49576539352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45955.49576539352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45955.49576539352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45955.49576539352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45955.49576539352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45955.49576539352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45955.49576539352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45955.49576539352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45955.49576539352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45955.49576539352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45955.49576539352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45955.49576539352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45955.49576539352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45955.49576539352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45955.49576539352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45955.49576539352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45955.49576539352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45955.49576539352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45955.49576539352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45955.49576539352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45955.49576539352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45955.49576539352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45955.49576539352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45955.49576539352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45955.49576539352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45955.49576539352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45955.49576539352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45955.49576539352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45955.49576539352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45955.49576539352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45955.49576539352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45955.49576539352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45955.49576539352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45955.49576539352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45955.49576539352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45955.49576539352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45955.49576539352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45955.49576539352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45955.49576539352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45955.49576539352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45955.49576539352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45955.49576539352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45955.49576539352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45955.49576539352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45955.49576539352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45955.49576539352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45955.49576539352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45955.49576539352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45955.49576539352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45955.49576539352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45955.49576539352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45955.49576539352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45955.49576539352</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2025-10-25T08:54:23Z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