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01" documentId="120_S{2AC9BD13-BADA-5192-A53E-5A8FF88502F6}" xr6:coauthVersionLast="47" xr6:coauthVersionMax="47" xr10:uidLastSave="{4776A06B-83CC-476F-8A9D-005A3FE8229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G3" i="4"/>
  <c r="B6" i="5"/>
  <c r="G6" i="5"/>
  <c r="I6" i="5"/>
  <c r="J6" i="5"/>
  <c r="L6" i="5"/>
  <c r="B7" i="5"/>
  <c r="G7" i="5"/>
  <c r="I7" i="5"/>
  <c r="J7" i="5"/>
  <c r="L7" i="5"/>
  <c r="B8" i="5"/>
  <c r="G8" i="5"/>
  <c r="I8" i="5"/>
  <c r="J8" i="5"/>
  <c r="L8" i="5"/>
  <c r="B9" i="5"/>
  <c r="G9" i="5"/>
  <c r="I9" i="5"/>
  <c r="J9" i="5"/>
  <c r="L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0" i="5"/>
  <c r="L11" i="5"/>
  <c r="L12" i="5"/>
  <c r="L13" i="5"/>
  <c r="L14" i="5"/>
  <c r="L15" i="5"/>
  <c r="L16" i="5"/>
  <c r="L17" i="5"/>
  <c r="L18" i="5"/>
  <c r="L19" i="5"/>
  <c r="J10" i="5"/>
  <c r="J11" i="5"/>
  <c r="J12" i="5"/>
  <c r="J13" i="5"/>
  <c r="J14" i="5"/>
  <c r="J15" i="5"/>
  <c r="J16" i="5"/>
  <c r="J17" i="5"/>
  <c r="J18" i="5"/>
  <c r="J19" i="5"/>
  <c r="I10" i="5"/>
  <c r="I11" i="5"/>
  <c r="I12" i="5"/>
  <c r="I13" i="5"/>
  <c r="I14" i="5"/>
  <c r="I15" i="5"/>
  <c r="I16" i="5"/>
  <c r="I17" i="5"/>
  <c r="I18" i="5"/>
  <c r="I19" i="5"/>
  <c r="G10" i="5"/>
  <c r="G11" i="5"/>
  <c r="G12" i="5"/>
  <c r="G13" i="5"/>
  <c r="G14" i="5"/>
  <c r="G15" i="5"/>
  <c r="G16" i="5"/>
  <c r="G17" i="5"/>
  <c r="G18" i="5"/>
  <c r="G19" i="5"/>
  <c r="B10" i="5"/>
  <c r="B11" i="5"/>
  <c r="B12" i="5"/>
  <c r="B13" i="5"/>
  <c r="B14" i="5"/>
  <c r="B15" i="5"/>
  <c r="B16" i="5"/>
  <c r="B17" i="5"/>
  <c r="B18" i="5"/>
  <c r="B1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<sst xmlns="http://schemas.openxmlformats.org/spreadsheetml/2006/main" count="181604" uniqueCount="39216">
  <si>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</si>
  <si>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</si>
  <si>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</si>
  <si>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</si>
  <si>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</si>
  <si>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</si>
  <si>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</si>
  <si>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</si>
  <si>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</si>
  <si>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</si>
  <si>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</si>
  <si>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</si>
  <si>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</si>
  <si>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</si>
  <si>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</si>
  <si>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</si>
  <si>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</si>
  <si>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</si>
  <si>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</si>
  <si>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</si>
  <si>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</si>
  <si>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</si>
  <si>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</si>
  <si>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</si>
  <si>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</si>
  <si>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</si>
  <si>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</si>
  <si>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</si>
  <si>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</si>
  <si>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</si>
  <si>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</si>
  <si>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</si>
  <si>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</si>
  <si>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</si>
  <si>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</si>
  <si>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</si>
  <si>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</si>
  <si>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</si>
  <si>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</si>
  <si>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</si>
  <si>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</si>
  <si>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</si>
  <si>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</si>
  <si>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</si>
  <si>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</si>
  <si>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</si>
  <si>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</si>
  <si>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</si>
  <si>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</si>
  <si>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</si>
  <si>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</si>
  <si>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</si>
  <si>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</si>
  <si>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</si>
  <si>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</si>
  <si>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</si>
  <si>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</si>
  <si>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</si>
  <si>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</si>
  <si>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</si>
  <si>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</si>
  <si>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</si>
  <si>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</si>
  <si>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</si>
  <si>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</si>
  <si>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</si>
  <si>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</si>
  <si>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</si>
  <si>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</si>
  <si>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</si>
  <si>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</si>
  <si>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</si>
  <si>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</si>
  <si>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</si>
  <si>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</si>
  <si>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</si>
  <si>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</si>
  <si>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</si>
  <si>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</si>
  <si>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</si>
  <si>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</si>
  <si>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</si>
  <si>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</si>
  <si>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</si>
  <si>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</si>
  <si>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</si>
  <si>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</si>
  <si>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</si>
  <si>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</si>
  <si>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</si>
  <si>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</si>
  <si>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</si>
  <si>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</si>
  <si>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</si>
  <si>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</si>
  <si>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</si>
  <si>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</si>
  <si>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</si>
  <si>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</si>
  <si>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</si>
  <si>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</si>
  <si>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</si>
  <si>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</si>
  <si>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</si>
  <si>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</si>
  <si>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</si>
  <si>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</si>
  <si>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</si>
  <si>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</si>
  <si>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</si>
  <si>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</si>
  <si>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</si>
  <si>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</si>
  <si>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</si>
  <si>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</si>
  <si>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</si>
  <si>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</si>
  <si>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</si>
  <si>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</si>
  <si>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</si>
  <si>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</si>
  <si>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</si>
  <si>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</si>
  <si>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</si>
  <si>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</si>
  <si>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</si>
  <si>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</si>
  <si>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</si>
  <si>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</si>
  <si>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</si>
  <si>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</si>
  <si>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</si>
  <si>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</si>
  <si>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</si>
  <si>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</si>
  <si>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</si>
  <si>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</si>
  <si>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</si>
  <si>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</si>
  <si>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</si>
  <si>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</si>
  <si>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</si>
  <si>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</si>
  <si>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</si>
  <si>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</si>
  <si>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</si>
  <si>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</si>
  <si>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</si>
  <si>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</si>
  <si>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</si>
  <si>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</si>
  <si>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</si>
  <si>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</si>
  <si>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</si>
  <si>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</si>
  <si>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</si>
  <si>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</si>
  <si>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</si>
  <si>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</si>
  <si>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</si>
  <si>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</si>
  <si>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</si>
  <si>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</si>
  <si>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</si>
  <si>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</si>
  <si>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</si>
  <si>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</si>
  <si>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</si>
  <si>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</si>
  <si>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</si>
  <si>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</si>
  <si>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</si>
  <si>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</si>
  <si>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</si>
  <si>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</si>
  <si>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</si>
  <si>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</si>
  <si>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</si>
  <si>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</si>
  <si>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</si>
  <si>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</si>
  <si>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</si>
  <si>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</si>
  <si>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</si>
  <si>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</si>
  <si>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</si>
  <si>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</si>
  <si>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</si>
  <si>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</si>
  <si>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</si>
  <si>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</si>
  <si>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</si>
  <si>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</si>
  <si>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</si>
  <si>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</si>
  <si>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</si>
  <si>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</si>
  <si>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</si>
  <si>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</si>
  <si>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</si>
  <si>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</si>
  <si>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</si>
  <si>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</si>
  <si>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</si>
  <si>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</si>
  <si>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</si>
  <si>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</si>
  <si>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</si>
  <si>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</si>
  <si>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</si>
  <si>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</si>
  <si>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</si>
  <si>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</si>
  <si>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</si>
  <si>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</si>
  <si>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</si>
  <si>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</si>
  <si>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</si>
  <si>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</si>
  <si>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</si>
  <si>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</si>
  <si>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</si>
  <si>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</si>
  <si>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</si>
  <si>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</si>
  <si>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</si>
  <si>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</si>
  <si>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</si>
  <si>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</si>
  <si>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</si>
  <si>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</si>
  <si>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</si>
  <si>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</si>
  <si>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</si>
  <si>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</si>
  <si>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</si>
  <si>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</si>
  <si>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</si>
  <si>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</si>
  <si>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</si>
  <si>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</si>
  <si>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</si>
  <si>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</si>
  <si>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</si>
  <si>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</si>
  <si>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</si>
  <si>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</si>
  <si>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</si>
  <si>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</si>
  <si>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</si>
  <si>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</si>
  <si>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</si>
  <si>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</si>
  <si>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</si>
  <si>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</si>
  <si>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</si>
  <si>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</si>
  <si>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</si>
  <si>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</si>
  <si>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</si>
  <si>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</si>
  <si>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</si>
  <si>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</si>
  <si>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</si>
  <si>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</si>
  <si>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</si>
  <si>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</si>
  <si>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</si>
  <si>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</si>
  <si>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</si>
  <si>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</si>
  <si>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</si>
  <si>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</si>
  <si>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</si>
  <si>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</si>
  <si>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</si>
  <si>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</si>
  <si>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</si>
  <si>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</si>
  <si>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</si>
  <si>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</si>
  <si>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</si>
  <si>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</si>
  <si>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</si>
  <si>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</si>
  <si>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</si>
  <si>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</si>
  <si>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</si>
  <si>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</si>
  <si>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</si>
  <si>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</si>
  <si>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</si>
  <si>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</si>
  <si>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</si>
  <si>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</si>
  <si>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</si>
  <si>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</si>
  <si>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</si>
  <si>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</si>
  <si>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</si>
  <si>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</si>
  <si>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</si>
  <si>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</si>
  <si>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</si>
  <si>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</si>
  <si>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</si>
  <si>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</si>
  <si>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</si>
  <si>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</si>
  <si>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</si>
  <si>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</si>
  <si>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</si>
  <si>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</si>
  <si>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</si>
  <si>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</si>
  <si>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</si>
  <si>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</si>
  <si>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</si>
  <si>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</si>
  <si>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</si>
  <si>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</si>
  <si>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</si>
  <si>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</si>
  <si>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</si>
  <si>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</si>
  <si>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</si>
  <si>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</si>
  <si>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</si>
  <si>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</si>
  <si>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</si>
  <si>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</si>
  <si>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</si>
  <si>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</si>
  <si>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</si>
  <si>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</si>
  <si>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</si>
  <si>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</si>
  <si>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</si>
  <si>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</si>
  <si>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</si>
  <si>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</si>
  <si>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</si>
  <si>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</si>
  <si>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</si>
  <si>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</si>
  <si>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</si>
  <si>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</si>
  <si>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</si>
  <si>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</si>
  <si>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</si>
  <si>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</si>
  <si>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</si>
  <si>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</si>
  <si>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</si>
  <si>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</si>
  <si>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</si>
  <si>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</si>
  <si>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</si>
  <si>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</si>
  <si>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</si>
  <si>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</si>
  <si>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</si>
  <si>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</si>
  <si>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</si>
  <si>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</si>
  <si>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</si>
  <si>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</si>
  <si>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</si>
  <si>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</si>
  <si>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</si>
  <si>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</si>
  <si>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</si>
  <si>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</si>
  <si>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</si>
  <si>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</si>
  <si>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</si>
  <si>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</si>
  <si>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</si>
  <si>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</si>
  <si>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</si>
  <si>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</si>
  <si>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</si>
  <si>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</si>
  <si>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</si>
  <si>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</si>
  <si>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</si>
  <si>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</si>
  <si>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</si>
  <si>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</si>
  <si>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</si>
  <si>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</si>
  <si>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</si>
  <si>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</si>
  <si>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</si>
  <si>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</si>
  <si>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</si>
  <si>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</si>
  <si>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</si>
  <si>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</si>
  <si>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</si>
  <si>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</si>
  <si>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</si>
  <si>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</si>
  <si>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</si>
  <si>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</si>
  <si>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</si>
  <si>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</si>
  <si>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</si>
  <si>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</si>
  <si>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</si>
  <si>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</si>
  <si>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</si>
  <si>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</si>
  <si>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</si>
  <si>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</si>
  <si>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</si>
  <si>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</si>
  <si>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</si>
  <si>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</si>
  <si>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</si>
  <si>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</si>
  <si>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</si>
  <si>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</si>
  <si>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</si>
  <si>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</si>
  <si>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</si>
  <si>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</si>
  <si>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</si>
  <si>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</si>
  <si>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</si>
  <si>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</si>
  <si>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</si>
  <si>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</si>
  <si>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</si>
  <si>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</si>
  <si>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</si>
  <si>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</si>
  <si>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</si>
  <si>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</si>
  <si>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</si>
  <si>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</si>
  <si>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</si>
  <si>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</si>
  <si>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</si>
  <si>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</si>
  <si>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</si>
  <si>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</si>
  <si>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</si>
  <si>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</si>
  <si>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</si>
  <si>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</si>
  <si>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</si>
  <si>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</si>
  <si>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</si>
  <si>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</si>
  <si>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</si>
  <si>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</si>
  <si>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</si>
  <si>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</si>
  <si>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</si>
  <si>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</si>
  <si>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</si>
  <si>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</si>
  <si>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</si>
  <si>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</si>
  <si>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</si>
  <si>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</si>
  <si>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</si>
  <si>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</si>
  <si>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</si>
  <si>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</si>
  <si>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</si>
  <si>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</si>
  <si>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</si>
  <si>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</si>
  <si>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</si>
  <si>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</si>
  <si>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</si>
  <si>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</si>
  <si>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</si>
  <si>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</si>
  <si>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</si>
  <si>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</si>
  <si>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</si>
  <si>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</si>
  <si>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</si>
  <si>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</si>
  <si>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</si>
  <si>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</si>
  <si>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</si>
  <si>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</si>
  <si>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</si>
  <si>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</si>
  <si>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</si>
  <si>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</si>
  <si>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</si>
  <si>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</si>
  <si>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</si>
  <si>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</si>
  <si>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</si>
  <si>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</si>
  <si>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</si>
  <si>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</si>
  <si>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</si>
  <si>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</si>
  <si>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</si>
  <si>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</si>
  <si>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</si>
  <si>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</si>
  <si>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</si>
  <si>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</si>
  <si>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</si>
  <si>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</si>
  <si>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</si>
  <si>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</si>
  <si>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</si>
  <si>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</si>
  <si>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</si>
  <si>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</si>
  <si>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</si>
  <si>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</si>
  <si>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</si>
  <si>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</si>
  <si>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</si>
  <si>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</si>
  <si>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</si>
  <si>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</si>
  <si>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</si>
  <si>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</si>
  <si>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</si>
  <si>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</si>
  <si>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</si>
  <si>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</si>
  <si>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</si>
  <si>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</si>
  <si>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</si>
  <si>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</si>
  <si>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</si>
  <si>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</si>
  <si>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</si>
  <si>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</si>
  <si>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</si>
  <si>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</si>
  <si>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</si>
  <si>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</si>
  <si>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</si>
  <si>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</si>
  <si>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</si>
  <si>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</si>
  <si>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</si>
  <si>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</si>
  <si>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</si>
  <si>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</si>
  <si>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</si>
  <si>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</si>
  <si>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</si>
  <si>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</si>
  <si>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</si>
  <si>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</si>
  <si>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</si>
  <si>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</si>
  <si>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</si>
  <si>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</si>
  <si>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</si>
  <si>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</si>
  <si>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</si>
  <si>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</si>
  <si>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</si>
  <si>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</si>
  <si>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</si>
  <si>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</si>
  <si>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</si>
  <si>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</si>
  <si>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</si>
  <si>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</si>
  <si>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</si>
  <si>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</si>
  <si>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</si>
  <si>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</si>
  <si>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</si>
  <si>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</si>
  <si>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</si>
  <si>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</si>
  <si>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</si>
  <si>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</si>
  <si>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</si>
  <si>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</si>
  <si>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</si>
  <si>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</si>
  <si>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</si>
  <si>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</si>
  <si>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</si>
  <si>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</si>
  <si>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</si>
  <si>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</si>
  <si>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</si>
  <si>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</si>
  <si>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</si>
  <si>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</si>
  <si>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</si>
  <si>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</si>
  <si>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</si>
  <si>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</si>
  <si>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</si>
  <si>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</si>
  <si>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</si>
  <si>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</si>
  <si>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</si>
  <si>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</si>
  <si>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</si>
  <si>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</si>
  <si>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</si>
  <si>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</si>
  <si>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</si>
  <si>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</si>
  <si>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</si>
  <si>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</si>
  <si>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</si>
  <si>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</si>
  <si>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</si>
  <si>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</si>
  <si>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</si>
  <si>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</si>
  <si>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</si>
  <si>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</si>
  <si>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</si>
  <si>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</si>
  <si>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</si>
  <si>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</si>
  <si>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</si>
  <si>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</si>
  <si>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</si>
  <si>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</si>
  <si>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</si>
  <si>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</si>
  <si>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</si>
  <si>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</si>
  <si>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</si>
  <si>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</si>
  <si>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</si>
  <si>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</si>
  <si>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</si>
  <si>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</si>
  <si>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</si>
  <si>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</si>
  <si>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</si>
  <si>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</si>
  <si>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</si>
  <si>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</si>
  <si>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</si>
  <si>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</si>
  <si>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</si>
  <si>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</si>
  <si>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</si>
  <si>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</si>
  <si>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</si>
  <si>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</si>
  <si>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</si>
  <si>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</si>
  <si>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</si>
  <si>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</si>
  <si>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</si>
  <si>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</si>
  <si>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</si>
  <si>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</si>
  <si>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</si>
  <si>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</si>
  <si>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</si>
  <si>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</si>
  <si>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</si>
  <si>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</si>
  <si>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</si>
  <si>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</si>
  <si>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</si>
  <si>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</si>
  <si>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</si>
  <si>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</si>
  <si>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</si>
  <si>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</si>
  <si>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</si>
  <si>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</si>
  <si>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</si>
  <si>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</si>
  <si>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</si>
  <si>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</si>
  <si>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</si>
  <si>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</si>
  <si>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</si>
  <si>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</si>
  <si>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</si>
  <si>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</si>
  <si>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</si>
  <si>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</si>
  <si>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</si>
  <si>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</si>
  <si>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</si>
  <si>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</si>
  <si>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</si>
  <si>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</si>
  <si>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</si>
  <si>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</si>
  <si>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</si>
  <si>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</si>
  <si>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</si>
  <si>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</si>
  <si>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</si>
  <si>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</si>
  <si>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</si>
  <si>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</si>
  <si>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</si>
  <si>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</si>
  <si>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</si>
  <si>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</si>
  <si>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</si>
  <si>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</si>
  <si>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</si>
  <si>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</si>
  <si>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</si>
  <si>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</si>
  <si>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</si>
  <si>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</si>
  <si>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</si>
  <si>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</si>
  <si>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</si>
  <si>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</si>
  <si>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</si>
  <si>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</si>
  <si>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</si>
  <si>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</si>
  <si>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</si>
  <si>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</si>
  <si>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</si>
  <si>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</si>
  <si>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</si>
  <si>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</si>
  <si>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</si>
  <si>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</si>
  <si>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</si>
  <si>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</si>
  <si>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</si>
  <si>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</si>
  <si>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</si>
  <si>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</si>
  <si>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</si>
  <si>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</si>
  <si>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</si>
  <si>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</si>
  <si>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</si>
  <si>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</si>
  <si>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</si>
  <si>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</si>
  <si>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</si>
  <si>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</si>
  <si>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</si>
  <si>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</si>
  <si>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</si>
  <si>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</si>
  <si>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</si>
  <si>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</si>
  <si>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</si>
  <si>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</si>
  <si>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</si>
  <si>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</si>
  <si>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</si>
  <si>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</si>
  <si>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</si>
  <si>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</si>
  <si>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</si>
  <si>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</si>
  <si>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</si>
  <si>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</si>
  <si>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</si>
  <si>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</si>
  <si>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</si>
  <si>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</si>
  <si>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</si>
  <si>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</si>
  <si>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</si>
  <si>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</si>
  <si>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</si>
  <si>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</si>
  <si>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</si>
  <si>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</si>
  <si>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</si>
  <si>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</si>
  <si>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</si>
  <si>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</si>
  <si>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</si>
  <si>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</si>
  <si>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</si>
  <si>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</si>
  <si>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</si>
  <si>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</si>
  <si>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</si>
  <si>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</si>
  <si>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</si>
  <si>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</si>
  <si>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</si>
  <si>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</si>
  <si>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</si>
  <si>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</si>
  <si>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</si>
  <si>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</si>
  <si>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</si>
  <si>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</si>
  <si>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</si>
  <si>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</si>
  <si>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</si>
  <si>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</si>
  <si>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</si>
  <si>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</si>
  <si>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</si>
  <si>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</si>
  <si>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</si>
  <si>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</si>
  <si>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</si>
  <si>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</si>
  <si>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</si>
  <si>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</si>
  <si>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</si>
  <si>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</si>
  <si>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</si>
  <si>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</si>
  <si>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</si>
  <si>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</si>
  <si>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</si>
  <si>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</si>
  <si>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</si>
  <si>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</si>
  <si>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</si>
  <si>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</si>
  <si>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</si>
  <si>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</si>
  <si>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</si>
  <si>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</si>
  <si>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</si>
  <si>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</si>
  <si>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</si>
  <si>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</si>
  <si>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</si>
  <si>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</si>
  <si>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</si>
  <si>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</si>
  <si>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</si>
  <si>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</si>
  <si>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</si>
  <si>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</si>
  <si>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</si>
  <si>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</si>
  <si>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</si>
  <si>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</si>
  <si>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</si>
  <si>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</si>
  <si>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</si>
  <si>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</si>
  <si>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</si>
  <si>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</si>
  <si>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</si>
  <si>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</si>
  <si>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</si>
  <si>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</si>
  <si>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</si>
  <si>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</si>
  <si>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</si>
  <si>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</si>
  <si>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</si>
  <si>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</si>
  <si>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</si>
  <si>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</si>
  <si>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</si>
  <si>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</si>
  <si>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</si>
  <si>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</si>
  <si>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</si>
  <si>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</si>
  <si>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</si>
  <si>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</si>
  <si>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</si>
  <si>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</si>
  <si>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</si>
  <si>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</si>
  <si>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</si>
  <si>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</si>
  <si>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</si>
  <si>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</si>
  <si>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</si>
  <si>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</si>
  <si>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</si>
  <si>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</si>
  <si>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</si>
  <si>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</si>
  <si>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</si>
  <si>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</si>
  <si>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</si>
  <si>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</si>
  <si>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</si>
  <si>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</si>
  <si>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</si>
  <si>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</si>
  <si>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</si>
  <si>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</si>
  <si>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</si>
  <si>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</si>
  <si>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</si>
  <si>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</si>
  <si>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</si>
  <si>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</si>
  <si>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</si>
  <si>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</si>
  <si>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</si>
  <si>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</si>
  <si>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</si>
  <si>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</si>
  <si>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</si>
  <si>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</si>
  <si>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</si>
  <si>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</si>
  <si>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</si>
  <si>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</si>
  <si>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</si>
  <si>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</si>
  <si>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</si>
  <si>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</si>
  <si>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</si>
  <si>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</si>
  <si>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</si>
  <si>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</si>
  <si>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</si>
  <si>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</si>
  <si>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</si>
  <si>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</si>
  <si>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</si>
  <si>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</si>
  <si>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</si>
  <si>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</si>
  <si>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</si>
  <si>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</si>
  <si>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</si>
  <si>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</si>
  <si>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</si>
  <si>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</si>
  <si>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</si>
  <si>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</si>
  <si>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</si>
  <si>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</si>
  <si>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</si>
  <si>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</si>
  <si>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</si>
  <si>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</si>
  <si>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</si>
  <si>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</si>
  <si>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</si>
  <si>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</si>
  <si>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</si>
  <si>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</si>
  <si>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</si>
  <si>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</si>
  <si>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</si>
  <si>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</si>
  <si>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</si>
  <si>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</si>
  <si>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</si>
  <si>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</si>
  <si>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</si>
  <si>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</si>
  <si>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</si>
  <si>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</si>
  <si>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</si>
  <si>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</si>
  <si>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</si>
  <si>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</si>
  <si>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</si>
  <si>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</si>
  <si>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</si>
  <si>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</si>
  <si>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</si>
  <si>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</si>
  <si>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</si>
  <si>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</si>
  <si>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</si>
  <si>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</si>
  <si>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</si>
  <si>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</si>
  <si>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</si>
  <si>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</si>
  <si>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</si>
  <si>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</si>
  <si>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</si>
  <si>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</si>
  <si>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</si>
  <si>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</si>
  <si>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</si>
  <si>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</si>
  <si>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</si>
  <si>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</si>
  <si>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</si>
  <si>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</si>
  <si>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</si>
  <si>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</si>
  <si>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</si>
  <si>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</si>
  <si>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</si>
  <si>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</si>
  <si>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</si>
  <si>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</si>
  <si>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</si>
  <si>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</si>
  <si>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</si>
  <si>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</si>
  <si>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</si>
  <si>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</si>
  <si>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</si>
  <si>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</si>
  <si>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</si>
  <si>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</si>
  <si>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</si>
  <si>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</si>
  <si>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</si>
  <si>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</si>
  <si>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</si>
  <si>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</si>
  <si>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</si>
  <si>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</si>
  <si>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</si>
  <si>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</si>
  <si>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</si>
  <si>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</si>
  <si>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</si>
  <si>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</si>
  <si>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</si>
  <si>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</si>
  <si>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</si>
  <si>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</si>
  <si>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</si>
  <si>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</si>
  <si>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</si>
  <si>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</si>
  <si>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</si>
  <si>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</si>
  <si>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</si>
  <si>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</si>
  <si>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</si>
  <si>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</si>
  <si>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</si>
  <si>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</si>
  <si>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</si>
  <si>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</si>
  <si>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</si>
  <si>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</si>
  <si>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</si>
  <si>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</si>
  <si>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</si>
  <si>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</si>
  <si>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</si>
  <si>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</si>
  <si>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</si>
  <si>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</si>
  <si>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</si>
  <si>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</si>
  <si>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</si>
  <si>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</si>
  <si>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</si>
  <si>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</si>
  <si>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</si>
  <si>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</si>
  <si>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</si>
  <si>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</si>
  <si>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</si>
  <si>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</si>
  <si>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</si>
  <si>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</si>
  <si>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</si>
  <si>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</si>
  <si>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</si>
  <si>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</si>
  <si>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</si>
  <si>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</si>
  <si>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</si>
  <si>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</si>
  <si>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</si>
  <si>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</si>
  <si>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</si>
  <si>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</si>
  <si>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</si>
  <si>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</si>
  <si>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</si>
  <si>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</si>
  <si>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</si>
  <si>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</si>
  <si>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</si>
  <si>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</si>
  <si>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</si>
  <si>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</si>
  <si>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</si>
  <si>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</si>
  <si>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</si>
  <si>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</si>
  <si>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</si>
  <si>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</si>
  <si>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</si>
  <si>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</si>
  <si>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</si>
  <si>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</si>
  <si>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</si>
  <si>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</si>
  <si>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</si>
  <si>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</si>
  <si>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</si>
  <si>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</si>
  <si>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</si>
  <si>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</si>
  <si>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</si>
  <si>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</si>
  <si>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</si>
  <si>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</si>
  <si>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</si>
  <si>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</si>
  <si>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</si>
  <si>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</si>
  <si>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</si>
  <si>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</si>
  <si>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</si>
  <si>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</si>
  <si>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</si>
  <si>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</si>
  <si>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</si>
  <si>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</si>
  <si>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</si>
  <si>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</si>
  <si>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</si>
  <si>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</si>
  <si>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</si>
  <si>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</si>
  <si>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</si>
  <si>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</si>
  <si>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</si>
  <si>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</si>
  <si>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</si>
  <si>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</si>
  <si>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</si>
  <si>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</si>
  <si>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</si>
  <si>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</si>
  <si>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</si>
  <si>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</si>
  <si>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</si>
  <si>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</si>
  <si>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</si>
  <si>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</si>
  <si>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</si>
  <si>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</si>
  <si>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</si>
  <si>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</si>
  <si>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</si>
  <si>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</si>
  <si>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</si>
  <si>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</si>
  <si>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</si>
  <si>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</si>
  <si>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</si>
  <si>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</si>
  <si>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</si>
  <si>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</si>
  <si>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</si>
  <si>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</si>
  <si>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</si>
  <si>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</si>
  <si>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</si>
  <si>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</si>
  <si>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</si>
  <si>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</si>
  <si>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</si>
  <si>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</si>
  <si>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</si>
  <si>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</si>
  <si>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</si>
  <si>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</si>
  <si>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</si>
  <si>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</si>
  <si>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</si>
  <si>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</si>
  <si>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</si>
  <si>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</si>
  <si>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</si>
  <si>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</si>
  <si>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</si>
  <si>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</si>
  <si>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</si>
  <si>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</si>
  <si>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</si>
  <si>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</si>
  <si>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</si>
  <si>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</si>
  <si>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</si>
  <si>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</si>
  <si>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</si>
  <si>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</si>
  <si>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</si>
  <si>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</si>
  <si>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</si>
  <si>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</si>
  <si>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</si>
  <si>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</si>
  <si>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</si>
  <si>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</si>
  <si>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</si>
  <si>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</si>
  <si>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</si>
  <si>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</si>
  <si>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</si>
  <si>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</si>
  <si>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</si>
  <si>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</si>
  <si>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</si>
  <si>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</si>
  <si>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</si>
  <si>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</si>
  <si>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</si>
  <si>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</si>
  <si>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</si>
  <si>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</si>
  <si>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</si>
  <si>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</si>
  <si>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</si>
  <si>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</si>
  <si>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</si>
  <si>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</si>
  <si>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</si>
  <si>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</si>
  <si>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</si>
  <si>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</si>
  <si>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</si>
  <si>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</si>
  <si>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</si>
  <si>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</si>
  <si>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</si>
  <si>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</si>
  <si>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</si>
  <si>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</si>
  <si>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</si>
  <si>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</si>
  <si>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</si>
  <si>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</si>
  <si>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</si>
  <si>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</si>
  <si>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</si>
  <si>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</si>
  <si>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</si>
  <si>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</si>
  <si>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</si>
  <si>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</si>
  <si>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</si>
  <si>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</si>
  <si>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</si>
  <si>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</si>
  <si>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</si>
  <si>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</si>
  <si>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</si>
  <si>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</si>
  <si>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</si>
  <si>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</si>
  <si>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</si>
  <si>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</si>
  <si>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</si>
  <si>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</si>
  <si>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</si>
  <si>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</si>
  <si>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</si>
  <si>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</si>
  <si>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</si>
  <si>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</si>
  <si>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</si>
  <si>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</si>
  <si>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</si>
  <si>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</si>
  <si>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</si>
  <si>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</si>
  <si>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</si>
  <si>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</si>
  <si>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</si>
  <si>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</si>
  <si>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</si>
  <si>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</si>
  <si>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</si>
  <si>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</si>
  <si>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</si>
  <si>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</si>
  <si>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</si>
  <si>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</si>
  <si>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</si>
  <si>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</si>
  <si>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</si>
  <si>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</si>
  <si>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</si>
  <si>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</si>
  <si>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</si>
  <si>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</si>
  <si>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</si>
  <si>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</si>
  <si>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</si>
  <si>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</si>
  <si>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</si>
  <si>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</si>
  <si>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</si>
  <si>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</si>
  <si>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</si>
  <si>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</si>
  <si>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</si>
  <si>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</si>
  <si>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</si>
  <si>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</si>
  <si>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</si>
  <si>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</si>
  <si>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</si>
  <si>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</si>
  <si>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</si>
  <si>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</si>
  <si>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</si>
  <si>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</si>
  <si>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</si>
  <si>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</si>
  <si>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</si>
  <si>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</si>
  <si>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</si>
  <si>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</si>
  <si>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</si>
  <si>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</si>
  <si>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</si>
  <si>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</si>
  <si>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</si>
  <si>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</si>
  <si>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</si>
  <si>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</si>
  <si>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</si>
  <si>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</si>
  <si>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</si>
  <si>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</si>
  <si>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</si>
  <si>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</si>
  <si>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</si>
  <si>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</si>
  <si>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</si>
  <si>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</si>
  <si>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</si>
  <si>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</si>
  <si>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</si>
  <si>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</si>
  <si>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</si>
  <si>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</si>
  <si>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</si>
  <si>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</si>
  <si>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</si>
  <si>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</si>
  <si>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</si>
  <si>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</si>
  <si>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</si>
  <si>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</si>
  <si>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</si>
  <si>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</si>
  <si>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</si>
  <si>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</si>
  <si>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</si>
  <si>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</si>
  <si>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</si>
  <si>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</si>
  <si>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</si>
  <si>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</si>
  <si>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</si>
  <si>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</si>
  <si>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</si>
  <si>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</si>
  <si>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</si>
  <si>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</si>
  <si>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</si>
  <si>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</si>
  <si>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</si>
  <si>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</si>
  <si>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</si>
  <si>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</si>
  <si>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</si>
  <si>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</si>
  <si>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</si>
  <si>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</si>
  <si>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</si>
  <si>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</si>
  <si>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</si>
  <si>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</si>
  <si>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</si>
  <si>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</si>
  <si>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</si>
  <si>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</si>
  <si>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</si>
  <si>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</si>
  <si>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</si>
  <si>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</si>
  <si>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</si>
  <si>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</si>
  <si>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</si>
  <si>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</si>
  <si>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</si>
  <si>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</si>
  <si>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</si>
  <si>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</si>
  <si>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</si>
  <si>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</si>
  <si>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</si>
  <si>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</si>
  <si>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</si>
  <si>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</si>
  <si>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</si>
  <si>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</si>
  <si>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</si>
  <si>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</si>
  <si>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</si>
  <si>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</si>
  <si>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</si>
  <si>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</si>
  <si>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</si>
  <si>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</si>
  <si>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</si>
  <si>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</si>
  <si>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</si>
  <si>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</si>
  <si>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</si>
  <si>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</si>
  <si>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</si>
  <si>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</si>
  <si>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</si>
  <si>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</si>
  <si>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</si>
  <si>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</si>
  <si>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</si>
  <si>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</si>
  <si>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</si>
  <si>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</si>
  <si>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</si>
  <si>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</si>
  <si>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</si>
  <si>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</si>
  <si>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</si>
  <si>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</si>
  <si>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</si>
  <si>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</si>
  <si>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</si>
  <si>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</si>
  <si>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</si>
  <si>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</si>
  <si>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</si>
  <si>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</si>
  <si>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</si>
  <si>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</si>
  <si>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</si>
  <si>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</si>
  <si>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</si>
  <si>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</si>
  <si>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</si>
  <si>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</si>
  <si>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</si>
  <si>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</si>
  <si>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</si>
  <si>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</si>
  <si>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</si>
  <si>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</si>
  <si>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</si>
  <si>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</si>
  <si>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</si>
  <si>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</si>
  <si>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</si>
  <si>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</si>
  <si>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</si>
  <si>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</si>
  <si>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</si>
  <si>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</si>
  <si>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</si>
  <si>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</si>
  <si>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</si>
  <si>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</si>
  <si>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</si>
  <si>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</si>
  <si>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</si>
  <si>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</si>
  <si>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</si>
  <si>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</si>
  <si>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</si>
  <si>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</si>
  <si>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</si>
  <si>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</si>
  <si>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</si>
  <si>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</si>
  <si>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</si>
  <si>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</si>
  <si>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</si>
  <si>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</si>
  <si>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</si>
  <si>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</si>
  <si>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</si>
  <si>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</si>
  <si>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</si>
  <si>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</si>
  <si>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</si>
  <si>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</si>
  <si>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</si>
  <si>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</si>
  <si>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</si>
  <si>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</si>
  <si>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</si>
  <si>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</si>
  <si>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</si>
  <si>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</si>
  <si>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</si>
  <si>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</si>
  <si>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</si>
  <si>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</si>
  <si>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</si>
  <si>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</si>
  <si>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</si>
  <si>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</si>
  <si>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</si>
  <si>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</si>
  <si>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</si>
  <si>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</si>
  <si>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</si>
  <si>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</si>
  <si>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</si>
  <si>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</si>
  <si>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</si>
  <si>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</si>
  <si>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</si>
  <si>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</si>
  <si>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</si>
  <si>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</si>
  <si>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</si>
  <si>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</si>
  <si>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</si>
  <si>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</si>
  <si>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</si>
  <si>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</si>
  <si>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</si>
  <si>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</si>
  <si>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</si>
  <si>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</si>
  <si>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</si>
  <si>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</si>
  <si>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</si>
  <si>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</si>
  <si>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</si>
  <si>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</si>
  <si>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</si>
  <si>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</si>
  <si>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</si>
  <si>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</si>
  <si>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</si>
  <si>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</si>
  <si>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</si>
  <si>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</si>
  <si>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</si>
  <si>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</si>
  <si>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</si>
  <si>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</si>
  <si>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</si>
  <si>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</si>
  <si>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</si>
  <si>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</si>
  <si>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</si>
  <si>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</si>
  <si>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</si>
  <si>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</si>
  <si>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</si>
  <si>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</si>
  <si>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</si>
  <si>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</si>
  <si>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</si>
  <si>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</si>
  <si>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</si>
  <si>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</si>
  <si>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</si>
  <si>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</si>
  <si>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</si>
  <si>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</si>
  <si>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</si>
  <si>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</si>
  <si>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</si>
  <si>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</si>
  <si>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</si>
  <si>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</si>
  <si>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</si>
  <si>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</si>
  <si>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</si>
  <si>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</si>
  <si>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</si>
  <si>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</si>
  <si>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</si>
  <si>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</si>
  <si>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</si>
  <si>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</si>
  <si>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</si>
  <si>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</si>
  <si>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</si>
  <si>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</si>
  <si>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</si>
  <si>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</si>
  <si>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</si>
  <si>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</si>
  <si>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</si>
  <si>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</si>
  <si>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</si>
  <si>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</si>
  <si>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</si>
  <si>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</si>
  <si>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</si>
  <si>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</si>
  <si>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</si>
  <si>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</si>
  <si>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</si>
  <si>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</si>
  <si>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</si>
  <si>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</si>
  <si>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</si>
  <si>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</si>
  <si>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</si>
  <si>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</si>
  <si>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</si>
  <si>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</si>
  <si>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</si>
  <si>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</si>
  <si>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</si>
  <si>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</si>
  <si>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</si>
  <si>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</si>
  <si>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</si>
  <si>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</si>
  <si>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</si>
  <si>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</si>
  <si>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</si>
  <si>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</si>
  <si>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</si>
  <si>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</si>
  <si>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</si>
  <si>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</si>
  <si>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</si>
  <si>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</si>
  <si>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</si>
  <si>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</si>
  <si>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</si>
  <si>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</si>
  <si>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</si>
  <si>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</si>
  <si>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</si>
  <si>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</si>
  <si>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</si>
  <si>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</si>
  <si>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</si>
  <si>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</si>
  <si>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</si>
  <si>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</si>
  <si>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</si>
  <si>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</si>
  <si>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</si>
  <si>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</si>
  <si>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</si>
  <si>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</si>
  <si>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</si>
  <si>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</si>
  <si>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</si>
  <si>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</si>
  <si>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</si>
  <si>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</si>
  <si>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</si>
  <si>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</si>
  <si>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</si>
  <si>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</si>
  <si>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</si>
  <si>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</si>
  <si>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</si>
  <si>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</si>
  <si>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</si>
  <si>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</si>
  <si>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</si>
  <si>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</si>
  <si>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</si>
  <si>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</si>
  <si>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</si>
  <si>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</si>
  <si>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</si>
  <si>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</si>
  <si>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</si>
  <si>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</si>
  <si>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</si>
  <si>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</si>
  <si>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</si>
  <si>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</si>
  <si>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</si>
  <si>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</si>
  <si>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</si>
  <si>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</si>
  <si>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</si>
  <si>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</si>
  <si>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</si>
  <si>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</si>
  <si>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</si>
  <si>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</si>
  <si>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</si>
  <si>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</si>
  <si>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</si>
  <si>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</si>
  <si>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</si>
  <si>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</si>
  <si>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</si>
  <si>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</si>
  <si>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</si>
  <si>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</si>
  <si>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</si>
  <si>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</si>
  <si>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</si>
  <si>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</si>
  <si>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</si>
  <si>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</si>
  <si>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</si>
  <si>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</si>
  <si>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</si>
  <si>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</si>
  <si>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</si>
  <si>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</si>
  <si>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</si>
  <si>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</si>
  <si>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</si>
  <si>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</si>
  <si>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</si>
  <si>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</si>
  <si>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</si>
  <si>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</si>
  <si>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</si>
  <si>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</si>
  <si>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</si>
  <si>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</si>
  <si>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</si>
  <si>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</si>
  <si>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</si>
  <si>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</si>
  <si>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</si>
  <si>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</si>
  <si>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</si>
  <si>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</si>
  <si>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</si>
  <si>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</si>
  <si>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</si>
  <si>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</si>
  <si>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</si>
  <si>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</si>
  <si>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</si>
  <si>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</si>
  <si>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</si>
  <si>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</si>
  <si>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</si>
  <si>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</si>
  <si>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</si>
  <si>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</si>
  <si>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</si>
  <si>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</si>
  <si>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</si>
  <si>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</si>
  <si>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</si>
  <si>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</si>
  <si>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</si>
  <si>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</si>
  <si>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</si>
  <si>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</si>
  <si>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</si>
  <si>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</si>
  <si>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</si>
  <si>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</si>
  <si>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</si>
  <si>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</si>
  <si>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</si>
  <si>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</si>
  <si>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</si>
  <si>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</si>
  <si>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</si>
  <si>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</si>
  <si>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</si>
  <si>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</si>
  <si>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</si>
  <si>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</si>
  <si>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</si>
  <si>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</si>
  <si>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</si>
  <si>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</si>
  <si>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</si>
  <si>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</si>
  <si>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</si>
  <si>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</si>
  <si>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</si>
  <si>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</si>
  <si>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</si>
  <si>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</si>
  <si>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</si>
  <si>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</si>
  <si>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</si>
  <si>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</si>
  <si>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</si>
  <si>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</si>
  <si>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</si>
  <si>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</si>
  <si>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</si>
  <si>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</si>
  <si>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</si>
  <si>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</si>
  <si>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</si>
  <si>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</si>
  <si>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</si>
  <si>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</si>
  <si>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</si>
  <si>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</si>
  <si>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</si>
  <si>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</si>
  <si>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</si>
  <si>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</si>
  <si>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</si>
  <si>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</si>
  <si>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</si>
  <si>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</si>
  <si>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</si>
  <si>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</si>
  <si>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</si>
  <si>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</si>
  <si>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</si>
  <si>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</si>
  <si>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</si>
  <si>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</si>
  <si>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</si>
  <si>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</si>
  <si>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</si>
  <si>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</si>
  <si>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</si>
  <si>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</si>
  <si>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</si>
  <si>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</si>
  <si>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</si>
  <si>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</si>
  <si>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</si>
  <si>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</si>
  <si>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</si>
  <si>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</si>
  <si>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</si>
  <si>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</si>
  <si>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</si>
  <si>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</si>
  <si>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</si>
  <si>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</si>
  <si>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</si>
  <si>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</si>
  <si>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</si>
  <si>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</si>
  <si>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</si>
  <si>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</si>
  <si>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</si>
  <si>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</si>
  <si>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</si>
  <si>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</si>
  <si>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</si>
  <si>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</si>
  <si>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</si>
  <si>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</si>
  <si>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</si>
  <si>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</si>
  <si>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</si>
  <si>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</si>
  <si>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</si>
  <si>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</si>
  <si>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</si>
  <si>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</si>
  <si>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</si>
  <si>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</si>
  <si>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</si>
  <si>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</si>
  <si>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</si>
  <si>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</si>
  <si>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</si>
  <si>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</si>
  <si>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</si>
  <si>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</si>
  <si>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</si>
  <si>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</si>
  <si>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</si>
  <si>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</si>
  <si>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</si>
  <si>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</si>
  <si>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</si>
  <si>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</si>
  <si>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</si>
  <si>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</si>
  <si>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</si>
  <si>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</si>
  <si>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</si>
  <si>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</si>
  <si>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</si>
  <si>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</si>
  <si>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</si>
  <si>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</si>
  <si>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</si>
  <si>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</si>
  <si>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</si>
  <si>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</si>
  <si>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</si>
  <si>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</si>
  <si>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</si>
  <si>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</si>
  <si>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</si>
  <si>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</si>
  <si>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</si>
  <si>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</si>
  <si>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</si>
  <si>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</si>
  <si>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</si>
  <si>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</si>
  <si>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</si>
  <si>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</si>
  <si>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</si>
  <si>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</si>
  <si>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</si>
  <si>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</si>
  <si>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</si>
  <si>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</si>
  <si>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</si>
  <si>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</si>
  <si>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</si>
  <si>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</si>
  <si>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</si>
  <si>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</si>
  <si>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</si>
  <si>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</si>
  <si>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</si>
  <si>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</si>
  <si>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</si>
  <si>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</si>
  <si>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</si>
  <si>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</si>
  <si>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</si>
  <si>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</si>
  <si>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</si>
  <si>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</si>
  <si>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</si>
  <si>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</si>
  <si>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</si>
  <si>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</si>
  <si>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</si>
  <si>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</si>
  <si>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</si>
  <si>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</si>
  <si>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</si>
  <si>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</si>
  <si>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</si>
  <si>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</si>
  <si>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</si>
  <si>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</si>
  <si>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</si>
  <si>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</si>
  <si>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</si>
  <si>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</si>
  <si>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</si>
  <si>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</si>
  <si>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</si>
  <si>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</si>
  <si>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</si>
  <si>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</si>
  <si>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</si>
  <si>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</si>
  <si>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</si>
  <si>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</si>
  <si>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</si>
  <si>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</si>
  <si>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</si>
  <si>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</si>
  <si>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</si>
  <si>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</si>
  <si>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</si>
  <si>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</si>
  <si>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</si>
  <si>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</si>
  <si>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</si>
  <si>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</si>
  <si>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</si>
  <si>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</si>
  <si>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</si>
  <si>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</si>
  <si>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</si>
  <si>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</si>
  <si>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</si>
  <si>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</si>
  <si>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</si>
  <si>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</si>
  <si>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</si>
  <si>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</si>
  <si>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</si>
  <si>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</si>
  <si>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</si>
  <si>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</si>
  <si>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</si>
  <si>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</si>
  <si>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</si>
  <si>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</si>
  <si>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</si>
  <si>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</si>
  <si>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</si>
  <si>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</si>
  <si>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</si>
  <si>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</si>
  <si>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</si>
  <si>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</si>
  <si>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</si>
  <si>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</si>
  <si>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</si>
  <si>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</si>
  <si>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</si>
  <si>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</si>
  <si>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</si>
  <si>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</si>
  <si>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</si>
  <si>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</si>
  <si>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</si>
  <si>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</si>
  <si>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</si>
  <si>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</si>
  <si>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</si>
  <si>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</si>
  <si>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</si>
  <si>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</si>
  <si>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</si>
  <si>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</si>
  <si>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</si>
  <si>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</si>
  <si>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</si>
  <si>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</si>
  <si>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</si>
  <si>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</si>
  <si>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</si>
  <si>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</si>
  <si>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</si>
  <si>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</si>
  <si>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</si>
  <si>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</si>
  <si>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</si>
  <si>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</si>
  <si>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</si>
  <si>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</si>
  <si>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</si>
  <si>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</si>
  <si>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</si>
  <si>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</si>
  <si>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</si>
  <si>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</si>
  <si>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</si>
  <si>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</si>
  <si>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</si>
  <si>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</si>
  <si>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</si>
  <si>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</si>
  <si>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</si>
  <si>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</si>
  <si>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</si>
  <si>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</si>
  <si>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</si>
  <si>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</si>
  <si>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</si>
  <si>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</si>
  <si>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</si>
  <si>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</si>
  <si>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</si>
  <si>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</si>
  <si>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</si>
  <si>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</si>
  <si>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</si>
  <si>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</si>
  <si>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</si>
  <si>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</si>
  <si>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</si>
  <si>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</si>
  <si>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</si>
  <si>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</si>
  <si>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</si>
  <si>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</si>
  <si>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</si>
  <si>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</si>
  <si>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</si>
  <si>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</si>
  <si>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</si>
  <si>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</si>
  <si>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</si>
  <si>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</si>
  <si>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</si>
  <si>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</si>
  <si>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</si>
  <si>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</si>
  <si>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</si>
  <si>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</si>
  <si>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</si>
  <si>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</si>
  <si>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</si>
  <si>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</si>
  <si>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</si>
  <si>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</si>
  <si>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</si>
  <si>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</si>
  <si>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</si>
  <si>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</si>
  <si>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</si>
  <si>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</si>
  <si>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</si>
  <si>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</si>
  <si>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</si>
  <si>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</si>
  <si>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</si>
  <si>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</si>
  <si>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</si>
  <si>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</si>
  <si>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</si>
  <si>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</si>
  <si>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</si>
  <si>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</si>
  <si>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</si>
  <si>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</si>
  <si>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</si>
  <si>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</si>
  <si>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</si>
  <si>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</si>
  <si>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</si>
  <si>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</si>
  <si>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</si>
  <si>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</si>
  <si>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</si>
  <si>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</si>
  <si>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</si>
  <si>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</si>
  <si>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</si>
  <si>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</si>
  <si>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</si>
  <si>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</si>
  <si>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</si>
  <si>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</si>
  <si>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</si>
  <si>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</si>
  <si>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</si>
  <si>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</si>
  <si>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</si>
  <si>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</si>
  <si>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</si>
  <si>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</si>
  <si>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</si>
  <si>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</si>
  <si>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</si>
  <si>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</si>
  <si>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</si>
  <si>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</si>
  <si>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</si>
  <si>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</si>
  <si>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</si>
  <si>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</si>
  <si>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</si>
  <si>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</si>
  <si>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</si>
  <si>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</si>
  <si>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</si>
  <si>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</si>
  <si>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</si>
  <si>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</si>
  <si>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</si>
  <si>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</si>
  <si>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</si>
  <si>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</si>
  <si>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</si>
  <si>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</si>
  <si>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</si>
  <si>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</si>
  <si>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</si>
  <si>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</si>
  <si>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</si>
  <si>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</si>
  <si>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</si>
  <si>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</si>
  <si>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</si>
  <si>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</si>
  <si>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</si>
  <si>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</si>
  <si>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</si>
  <si>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</si>
  <si>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</si>
  <si>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</si>
  <si>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</si>
  <si>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</si>
  <si>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</si>
  <si>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</si>
  <si>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</si>
  <si>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</si>
  <si>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</si>
  <si>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</si>
  <si>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</si>
  <si>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</si>
  <si>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</si>
  <si>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</si>
  <si>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</si>
  <si>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</si>
  <si>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</si>
  <si>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</si>
  <si>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</si>
  <si>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</si>
  <si>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</si>
  <si>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</si>
  <si>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</si>
  <si>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</si>
  <si>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</si>
  <si>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</si>
  <si>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</si>
  <si>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</si>
  <si>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</si>
  <si>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</si>
  <si>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</si>
  <si>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</si>
  <si>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</si>
  <si>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</si>
  <si>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</si>
  <si>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</si>
  <si>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</si>
  <si>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</si>
  <si>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</si>
  <si>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</si>
  <si>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</si>
  <si>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</si>
  <si>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</si>
  <si>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</si>
  <si>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</si>
  <si>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</si>
  <si>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</si>
  <si>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</si>
  <si>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</si>
  <si>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</si>
  <si>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</si>
  <si>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</si>
  <si>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</si>
  <si>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</si>
  <si>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</si>
  <si>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</si>
  <si>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</si>
  <si>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</si>
  <si>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</si>
  <si>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</si>
  <si>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</si>
  <si>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</si>
  <si>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</si>
  <si>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</si>
  <si>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</si>
  <si>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</si>
  <si>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</si>
  <si>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</si>
  <si>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</si>
  <si>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</si>
  <si>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</si>
  <si>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</si>
  <si>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</si>
  <si>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</si>
  <si>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</si>
  <si>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</si>
  <si>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</si>
  <si>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</si>
  <si>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</si>
  <si>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</si>
  <si>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</si>
  <si>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</si>
  <si>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</si>
  <si>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</si>
  <si>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</si>
  <si>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</si>
  <si>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</si>
  <si>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</si>
  <si>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</si>
  <si>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</si>
  <si>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</si>
  <si>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</si>
  <si>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</si>
  <si>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</si>
  <si>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</si>
  <si>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</si>
  <si>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</si>
  <si>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</si>
  <si>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</si>
  <si>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</si>
  <si>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</si>
  <si>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</si>
  <si>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</si>
  <si>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</si>
  <si>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</si>
  <si>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</si>
  <si>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</si>
  <si>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</si>
  <si>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</si>
  <si>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</si>
  <si>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</si>
  <si>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</si>
  <si>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</si>
  <si>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</si>
  <si>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</si>
  <si>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</si>
  <si>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</si>
  <si>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</si>
  <si>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</si>
  <si>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</si>
  <si>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</si>
  <si>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</si>
  <si>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</si>
  <si>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</si>
  <si>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</si>
  <si>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</si>
  <si>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</si>
  <si>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</si>
  <si>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</si>
  <si>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</si>
  <si>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</si>
  <si>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</si>
  <si>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</si>
  <si>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</si>
  <si>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</si>
  <si>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</si>
  <si>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</si>
  <si>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</si>
  <si>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</si>
  <si>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</si>
  <si>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</si>
  <si>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</si>
  <si>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</si>
  <si>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</si>
  <si>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</si>
  <si>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</si>
  <si>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</si>
  <si>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</si>
  <si>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</si>
  <si>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</si>
  <si>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</si>
  <si>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</si>
  <si>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</si>
  <si>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</si>
  <si>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</si>
  <si>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</si>
  <si>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</si>
  <si>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</si>
  <si>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</si>
  <si>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</si>
  <si>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</si>
  <si>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</si>
  <si>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</si>
  <si>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</si>
  <si>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</si>
  <si>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</si>
  <si>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</si>
  <si>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</si>
  <si>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</si>
  <si>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</si>
  <si>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</si>
  <si>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</si>
  <si>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</si>
  <si>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</si>
  <si>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</si>
  <si>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</si>
  <si>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</si>
  <si>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</si>
  <si>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</si>
  <si>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</si>
  <si>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</si>
  <si>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</si>
  <si>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</si>
  <si>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</si>
  <si>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</si>
  <si>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</si>
  <si>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</si>
  <si>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</si>
  <si>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</si>
  <si>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</si>
  <si>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</si>
  <si>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</si>
  <si>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</si>
  <si>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</si>
  <si>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</si>
  <si>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</si>
  <si>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</si>
  <si>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</si>
  <si>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</si>
  <si>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</si>
  <si>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</si>
  <si>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</si>
  <si>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</si>
  <si>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</si>
  <si>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</si>
  <si>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</si>
  <si>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</si>
  <si>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</si>
  <si>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</si>
  <si>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</si>
  <si>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</si>
  <si>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</si>
  <si>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</si>
  <si>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</si>
  <si>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</si>
  <si>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</si>
  <si>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</si>
  <si>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</si>
  <si>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</si>
  <si>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</si>
  <si>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</si>
  <si>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</si>
  <si>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</si>
  <si>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</si>
  <si>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</si>
  <si>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</si>
  <si>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</si>
  <si>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</si>
  <si>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</si>
  <si>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</si>
  <si>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</si>
  <si>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</si>
  <si>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</si>
  <si>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</si>
  <si>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</si>
  <si>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</si>
  <si>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</si>
  <si>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</si>
  <si>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</si>
  <si>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</si>
  <si>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</si>
  <si>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</si>
  <si>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</si>
  <si>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</si>
  <si>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</si>
  <si>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</si>
  <si>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</si>
  <si>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</si>
  <si>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</si>
  <si>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</si>
  <si>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</si>
  <si>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</si>
  <si>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</si>
  <si>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</si>
  <si>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</si>
  <si>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</si>
  <si>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</si>
  <si>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</si>
  <si>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</si>
  <si>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</si>
  <si>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</si>
  <si>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</si>
  <si>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</si>
  <si>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</si>
  <si>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</si>
  <si>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</si>
  <si>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</si>
  <si>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</si>
  <si>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</si>
  <si>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</si>
  <si>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</si>
  <si>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</si>
  <si>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</si>
  <si>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</si>
  <si>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</si>
  <si>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</si>
  <si>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</si>
  <si>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</si>
  <si>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</si>
  <si>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</si>
  <si>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</si>
  <si>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</si>
  <si>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</si>
  <si>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</si>
  <si>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</si>
  <si>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</si>
  <si>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</si>
  <si>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</si>
  <si>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</si>
  <si>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</si>
  <si>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</si>
  <si>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</si>
  <si>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</si>
  <si>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</si>
  <si>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</si>
  <si>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</si>
  <si>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</si>
  <si>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</si>
  <si>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</si>
  <si>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</si>
  <si>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</si>
  <si>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</si>
  <si>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</si>
  <si>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</si>
  <si>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</si>
  <si>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</si>
  <si>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</si>
  <si>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</si>
  <si>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</si>
  <si>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</si>
  <si>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</si>
  <si>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</si>
  <si>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</si>
  <si>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</si>
  <si>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</si>
  <si>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</si>
  <si>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</si>
  <si>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</si>
  <si>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</si>
  <si>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</si>
  <si>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</si>
  <si>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</si>
  <si>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</si>
  <si>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</si>
  <si>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</si>
  <si>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</si>
  <si>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</si>
  <si>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</si>
  <si>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</si>
  <si>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</si>
  <si>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</si>
  <si>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</si>
  <si>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</si>
  <si>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</si>
  <si>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</si>
  <si>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</si>
  <si>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</si>
  <si>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</si>
  <si>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</si>
  <si>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</si>
  <si>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</si>
  <si>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</si>
  <si>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</si>
  <si>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</si>
  <si>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</si>
  <si>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</si>
  <si>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</si>
  <si>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</si>
  <si>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</si>
  <si>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</si>
  <si>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</si>
  <si>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</si>
  <si>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</si>
  <si>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</si>
  <si>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</si>
  <si>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</si>
  <si>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</si>
  <si>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</si>
  <si>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</si>
  <si>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</si>
  <si>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</si>
  <si>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</si>
  <si>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</si>
  <si>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</si>
  <si>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</si>
  <si>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</si>
  <si>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</si>
  <si>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</si>
  <si>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</si>
  <si>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</si>
  <si>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</si>
  <si>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</si>
  <si>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</si>
  <si>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</si>
  <si>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</si>
  <si>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</si>
  <si>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</si>
  <si>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</si>
  <si>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</si>
  <si>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</si>
  <si>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</si>
  <si>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</si>
  <si>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</si>
  <si>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</si>
  <si>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</si>
  <si>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</si>
  <si>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</si>
  <si>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</si>
  <si>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</si>
  <si>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</si>
  <si>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</si>
  <si>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</si>
  <si>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</si>
  <si>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</si>
  <si>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</si>
  <si>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</si>
  <si>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</si>
  <si>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</si>
  <si>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</si>
  <si>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</si>
  <si>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</si>
  <si>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</si>
  <si>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</si>
  <si>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</si>
  <si>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</si>
  <si>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</si>
  <si>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</si>
  <si>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</si>
  <si>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</si>
  <si>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</si>
  <si>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</si>
  <si>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</si>
  <si>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</si>
  <si>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</si>
  <si>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</si>
  <si>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</si>
  <si>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</si>
  <si>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</si>
  <si>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</si>
  <si>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</si>
  <si>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</si>
  <si>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</si>
  <si>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</si>
  <si>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</si>
  <si>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</si>
  <si>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</si>
  <si>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</si>
  <si>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</si>
  <si>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</si>
  <si>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</si>
  <si>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</si>
  <si>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</si>
  <si>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</si>
  <si>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</si>
  <si>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</si>
  <si>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</si>
  <si>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</si>
  <si>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</si>
  <si>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</si>
  <si>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</si>
  <si>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</si>
  <si>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</si>
  <si>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</si>
  <si>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</si>
  <si>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</si>
  <si>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</si>
  <si>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</si>
  <si>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</si>
  <si>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</si>
  <si>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</si>
  <si>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</si>
  <si>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</si>
  <si>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</si>
  <si>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</si>
  <si>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</si>
  <si>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</si>
  <si>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</si>
  <si>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</si>
  <si>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</si>
  <si>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</si>
  <si>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</si>
  <si>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</si>
  <si>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</si>
  <si>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</si>
  <si>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</si>
  <si>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</si>
  <si>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</si>
  <si>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</si>
  <si>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</si>
  <si>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</si>
  <si>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</si>
  <si>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</si>
  <si>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</si>
  <si>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</si>
  <si>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</si>
  <si>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</si>
  <si>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</si>
  <si>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</si>
  <si>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</si>
  <si>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</si>
  <si>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</si>
  <si>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</si>
  <si>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</si>
  <si>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</si>
  <si>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</si>
  <si>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</si>
  <si>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</si>
  <si>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</si>
  <si>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</si>
  <si>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</si>
  <si>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</si>
  <si>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</si>
  <si>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</si>
  <si>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</si>
  <si>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</si>
  <si>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</si>
  <si>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</si>
  <si>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</si>
  <si>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</si>
  <si>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</si>
  <si>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</si>
  <si>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</si>
  <si>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</si>
  <si>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</si>
  <si>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</si>
  <si>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</si>
  <si>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</si>
  <si>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</si>
  <si>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</si>
  <si>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</si>
  <si>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</si>
  <si>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</si>
  <si>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</si>
  <si>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</si>
  <si>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</si>
  <si>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</si>
  <si>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</si>
  <si>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</si>
  <si>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</si>
  <si>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</si>
  <si>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</si>
  <si>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</si>
  <si>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</si>
  <si>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</si>
  <si>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</si>
  <si>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</si>
  <si>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</si>
  <si>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</si>
  <si>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</si>
  <si>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</si>
  <si>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</si>
  <si>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</si>
  <si>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</si>
  <si>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</si>
  <si>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</si>
  <si>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</si>
  <si>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</si>
  <si>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</si>
  <si>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</si>
  <si>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</si>
  <si>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</si>
  <si>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</si>
  <si>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</si>
  <si>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</si>
  <si>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</si>
  <si>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</si>
  <si>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</si>
  <si>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</si>
  <si>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</si>
  <si>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</si>
  <si>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</si>
  <si>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</si>
  <si>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</si>
  <si>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</si>
  <si>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</si>
  <si>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</si>
  <si>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</si>
  <si>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</si>
  <si>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</si>
  <si>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</si>
  <si>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</si>
  <si>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</si>
  <si>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</si>
  <si>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</si>
  <si>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</si>
  <si>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</si>
  <si>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</si>
  <si>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</si>
  <si>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</si>
  <si>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</si>
  <si>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</si>
  <si>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</si>
  <si>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</si>
  <si>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</si>
  <si>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</si>
  <si>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</si>
  <si>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</si>
  <si>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</si>
  <si>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</si>
  <si>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</si>
  <si>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</si>
  <si>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</si>
  <si>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</si>
  <si>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</si>
  <si>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</si>
  <si>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</si>
  <si>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</si>
  <si>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</si>
  <si>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</si>
  <si>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</si>
  <si>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</si>
  <si>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</si>
  <si>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</si>
  <si>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</si>
  <si>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</si>
  <si>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</si>
  <si>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</si>
  <si>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</si>
  <si>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</si>
  <si>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</si>
  <si>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</si>
  <si>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</si>
  <si>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</si>
  <si>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</si>
  <si>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</si>
  <si>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</si>
  <si>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</si>
  <si>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</si>
  <si>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</si>
  <si>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</si>
  <si>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</si>
  <si>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</si>
  <si>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</si>
  <si>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</si>
  <si>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</si>
  <si>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</si>
  <si>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</si>
  <si>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</si>
  <si>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</si>
  <si>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</si>
  <si>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</si>
  <si>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</si>
  <si>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</si>
  <si>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</si>
  <si>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</si>
  <si>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</si>
  <si>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</si>
  <si>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</si>
  <si>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</si>
  <si>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</si>
  <si>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</si>
  <si>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</si>
  <si>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</si>
  <si>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</si>
  <si>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</si>
  <si>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</si>
  <si>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</si>
  <si>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</si>
  <si>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</si>
  <si>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</si>
  <si>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</si>
  <si>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</si>
  <si>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</si>
  <si>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</si>
  <si>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</si>
  <si>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</si>
  <si>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</si>
  <si>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</si>
  <si>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</si>
  <si>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</si>
  <si>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</si>
  <si>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</si>
  <si>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</si>
  <si>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</si>
  <si>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</si>
  <si>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</si>
  <si>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</si>
  <si>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</si>
  <si>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</si>
  <si>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</si>
  <si>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</si>
  <si>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</si>
  <si>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</si>
  <si>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</si>
  <si>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</si>
  <si>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</si>
  <si>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</si>
  <si>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</si>
  <si>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</si>
  <si>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</si>
  <si>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</si>
  <si>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</si>
  <si>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</si>
  <si>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</si>
  <si>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</si>
  <si>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</si>
  <si>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</si>
  <si>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</si>
  <si>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</si>
  <si>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</si>
  <si>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</si>
  <si>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</si>
  <si>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</si>
  <si>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</si>
  <si>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</si>
  <si>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</si>
  <si>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</si>
  <si>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</si>
  <si>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</si>
  <si>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</si>
  <si>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</si>
  <si>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</si>
  <si>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</si>
  <si>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</si>
  <si>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</si>
  <si>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</si>
  <si>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</si>
  <si>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</si>
  <si>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</si>
  <si>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</si>
  <si>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</si>
  <si>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</si>
  <si>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</si>
  <si>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</si>
  <si>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</si>
  <si>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</si>
  <si>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</si>
  <si>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</si>
  <si>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</si>
  <si>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</si>
  <si>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</si>
  <si>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</si>
  <si>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</si>
  <si>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</si>
  <si>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</si>
  <si>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</si>
  <si>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</si>
  <si>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</si>
  <si>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</si>
  <si>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</si>
  <si>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</si>
  <si>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</si>
  <si>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</si>
  <si>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</si>
  <si>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</si>
  <si>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</si>
  <si>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</si>
  <si>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</si>
  <si>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</si>
  <si>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</si>
  <si>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</si>
  <si>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</si>
  <si>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</si>
  <si>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</si>
  <si>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</si>
  <si>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</si>
  <si>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</si>
  <si>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</si>
  <si>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</si>
  <si>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</si>
  <si>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</si>
  <si>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</si>
  <si>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</si>
  <si>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</si>
  <si>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</si>
  <si>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</si>
  <si>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</si>
  <si>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</si>
  <si>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</si>
  <si>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</si>
  <si>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</si>
  <si>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</si>
  <si>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</si>
  <si>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</si>
  <si>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</si>
  <si>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</si>
  <si>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</si>
  <si>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</si>
  <si>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</si>
  <si>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</si>
  <si>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</si>
  <si>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</si>
  <si>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</si>
  <si>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</si>
  <si>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</si>
  <si>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</si>
  <si>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</si>
  <si>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</si>
  <si>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</si>
  <si>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</si>
  <si>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</si>
  <si>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</si>
  <si>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</si>
  <si>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</si>
  <si>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</si>
  <si>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</si>
  <si>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</si>
  <si>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</si>
  <si>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</si>
  <si>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</si>
  <si>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</si>
  <si>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</si>
  <si>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</si>
  <si>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</si>
  <si>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</si>
  <si>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</si>
  <si>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</si>
  <si>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</si>
  <si>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</si>
  <si>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</si>
  <si>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</si>
  <si>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</si>
  <si>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</si>
  <si>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</si>
  <si>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</si>
  <si>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</si>
  <si>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</si>
  <si>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</si>
  <si>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</si>
  <si>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</si>
  <si>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</si>
  <si>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</si>
  <si>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</si>
  <si>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</si>
  <si>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</si>
  <si>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</si>
  <si>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</si>
  <si>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</si>
  <si>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</si>
  <si>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</si>
  <si>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</si>
  <si>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</si>
  <si>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</si>
  <si>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</si>
  <si>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</si>
  <si>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</si>
  <si>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</si>
  <si>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</si>
  <si>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</si>
  <si>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</si>
  <si>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</si>
  <si>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</si>
  <si>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</si>
  <si>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</si>
  <si>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</si>
  <si>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</si>
  <si>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</si>
  <si>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</si>
  <si>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</si>
  <si>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</si>
  <si>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</si>
  <si>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</si>
  <si>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</si>
  <si>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</si>
  <si>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</si>
  <si>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</si>
  <si>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</si>
  <si>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</si>
  <si>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</si>
  <si>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</si>
  <si>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</si>
  <si>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</si>
  <si>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</si>
  <si>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</si>
  <si>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</si>
  <si>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</si>
  <si>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</si>
  <si>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</si>
  <si>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</si>
  <si>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</si>
  <si>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</si>
  <si>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</si>
  <si>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</si>
  <si>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</si>
  <si>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</si>
  <si>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</si>
  <si>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</si>
  <si>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</si>
  <si>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</si>
  <si>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</si>
  <si>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</si>
  <si>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</si>
  <si>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</si>
  <si>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</si>
  <si>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</si>
  <si>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</si>
  <si>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</si>
  <si>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</si>
  <si>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</si>
  <si>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</si>
  <si>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</si>
  <si>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</si>
  <si>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</si>
  <si>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</si>
  <si>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</si>
  <si>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</si>
  <si>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</si>
  <si>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</si>
  <si>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</si>
  <si>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</si>
  <si>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</si>
  <si>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</si>
  <si>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</si>
  <si>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</si>
  <si>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</si>
  <si>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</si>
  <si>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</si>
  <si>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</si>
  <si>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</si>
  <si>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</si>
  <si>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</si>
  <si>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</si>
  <si>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</si>
  <si>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</si>
  <si>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</si>
  <si>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</si>
  <si>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</si>
  <si>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</si>
  <si>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</si>
  <si>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</si>
  <si>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</si>
  <si>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</si>
  <si>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</si>
  <si>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</si>
  <si>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</si>
  <si>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</si>
  <si>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</si>
  <si>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</si>
  <si>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</si>
  <si>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</si>
  <si>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</si>
  <si>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</si>
  <si>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</si>
  <si>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</si>
  <si>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</si>
  <si>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</si>
  <si>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</si>
  <si>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</si>
  <si>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</si>
  <si>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</si>
  <si>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</si>
  <si>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</si>
  <si>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</si>
  <si>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</si>
  <si>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</si>
  <si>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</si>
  <si>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</si>
  <si>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</si>
  <si>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</si>
  <si>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</si>
  <si>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</si>
  <si>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</si>
  <si>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</si>
  <si>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</si>
  <si>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</si>
  <si>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</si>
  <si>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</si>
  <si>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</si>
  <si>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</si>
  <si>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</si>
  <si>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</si>
  <si>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</si>
  <si>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</si>
  <si>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</si>
  <si>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</si>
  <si>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</si>
  <si>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</si>
  <si>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</si>
  <si>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</si>
  <si>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</si>
  <si>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</si>
  <si>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</si>
  <si>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</si>
  <si>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</si>
  <si>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</si>
  <si>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</si>
  <si>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</si>
  <si>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</si>
  <si>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</si>
  <si>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</si>
  <si>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</si>
  <si>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</si>
  <si>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</si>
  <si>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</si>
  <si>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</si>
  <si>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</si>
  <si>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</si>
  <si>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</si>
  <si>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</si>
  <si>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</si>
  <si>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</si>
  <si>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</si>
  <si>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</si>
  <si>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</si>
  <si>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</si>
  <si>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</si>
  <si>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</si>
  <si>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</si>
  <si>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</si>
  <si>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</si>
  <si>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</si>
  <si>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</si>
  <si>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</si>
  <si>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</si>
  <si>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</si>
  <si>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</si>
  <si>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</si>
  <si>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</si>
  <si>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</si>
  <si>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</si>
  <si>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</si>
  <si>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</si>
  <si>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</si>
  <si>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</si>
  <si>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</si>
  <si>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</si>
  <si>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</si>
  <si>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</si>
  <si>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</si>
  <si>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</si>
  <si>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</si>
  <si>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</si>
  <si>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</si>
  <si>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</si>
  <si>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</si>
  <si>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</si>
  <si>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</si>
  <si>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</si>
  <si>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</si>
  <si>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</si>
  <si>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</si>
  <si>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</si>
  <si>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</si>
  <si>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</si>
  <si>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</si>
  <si>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</si>
  <si>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</si>
  <si>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</si>
  <si>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</si>
  <si>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</si>
  <si>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</si>
  <si>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</si>
  <si>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</si>
  <si>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</si>
  <si>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</si>
  <si>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</si>
  <si>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</si>
  <si>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</si>
  <si>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</si>
  <si>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</si>
  <si>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</si>
  <si>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</si>
  <si>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</si>
  <si>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</si>
  <si>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</si>
  <si>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</si>
  <si>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</si>
  <si>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</si>
  <si>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</si>
  <si>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</si>
  <si>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</si>
  <si>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</si>
  <si>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</si>
  <si>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</si>
  <si>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</si>
  <si>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</si>
  <si>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</si>
  <si>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</si>
  <si>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</si>
  <si>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</si>
  <si>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</si>
  <si>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</si>
  <si>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</si>
  <si>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</si>
  <si>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</si>
  <si>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</si>
  <si>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</si>
  <si>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</si>
  <si>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</si>
  <si>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</si>
  <si>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</si>
  <si>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</si>
  <si>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</si>
  <si>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</si>
  <si>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</si>
  <si>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</si>
  <si>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</si>
  <si>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</si>
  <si>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</si>
  <si>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</si>
  <si>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</si>
  <si>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</si>
  <si>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</si>
  <si>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</si>
  <si>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</si>
  <si>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</si>
  <si>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</si>
  <si>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</si>
  <si>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</si>
  <si>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</si>
  <si>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</si>
  <si>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</si>
  <si>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</si>
  <si>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</si>
  <si>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</si>
  <si>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</si>
  <si>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</si>
  <si>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</si>
  <si>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</si>
  <si>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</si>
  <si>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</si>
  <si>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</si>
  <si>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</si>
  <si>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</si>
  <si>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</si>
  <si>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</si>
  <si>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</si>
  <si>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</si>
  <si>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</si>
  <si>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</si>
  <si>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</si>
  <si>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</si>
  <si>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</si>
  <si>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</si>
  <si>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</si>
  <si>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</si>
  <si>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</si>
  <si>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</si>
  <si>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</si>
  <si>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</si>
  <si>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</si>
  <si>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</si>
  <si>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</si>
  <si>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</si>
  <si>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</si>
  <si>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</si>
  <si>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</si>
  <si>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</si>
  <si>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</si>
  <si>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</si>
  <si>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</si>
  <si>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</si>
  <si>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</si>
  <si>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</si>
  <si>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</si>
  <si>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</si>
  <si>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</si>
  <si>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</si>
  <si>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</si>
  <si>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</si>
  <si>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</si>
  <si>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</si>
  <si>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</si>
  <si>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</si>
  <si>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</si>
  <si>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</si>
  <si>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</si>
  <si>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</si>
  <si>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</si>
  <si>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</si>
  <si>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</si>
  <si>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</si>
  <si>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</si>
  <si>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</si>
  <si>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</si>
  <si>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</si>
  <si>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</si>
  <si>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</si>
  <si>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</si>
  <si>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</si>
  <si>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</si>
  <si>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</si>
  <si>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</si>
  <si>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</si>
  <si>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</si>
  <si>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</si>
  <si>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</si>
  <si>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</si>
  <si>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</si>
  <si>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</si>
  <si>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</si>
  <si>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</si>
  <si>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</si>
  <si>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</si>
  <si>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</si>
  <si>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</si>
  <si>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</si>
  <si>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</si>
  <si>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</si>
  <si>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</si>
  <si>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</si>
  <si>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</si>
  <si>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</si>
  <si>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</si>
  <si>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</si>
  <si>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</si>
  <si>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</si>
  <si>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</si>
  <si>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</si>
  <si>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</si>
  <si>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</si>
  <si>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</si>
  <si>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</si>
  <si>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</si>
  <si>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</si>
  <si>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</si>
  <si>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</si>
  <si>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</si>
  <si>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</si>
  <si>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</si>
  <si>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</si>
  <si>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</si>
  <si>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</si>
  <si>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</si>
  <si>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</si>
  <si>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</si>
  <si>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</si>
  <si>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</si>
  <si>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</si>
  <si>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</si>
  <si>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</si>
  <si>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</si>
  <si>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</si>
  <si>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</si>
  <si>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</si>
  <si>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</si>
  <si>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</si>
  <si>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</si>
  <si>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</si>
  <si>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</si>
  <si>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</si>
  <si>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</si>
  <si>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</si>
  <si>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</si>
  <si>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</si>
  <si>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</si>
  <si>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</si>
  <si>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</si>
  <si>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</si>
  <si>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</si>
  <si>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</si>
  <si>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</si>
  <si>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</si>
  <si>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</si>
  <si>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</si>
  <si>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</si>
  <si>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</si>
  <si>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</si>
  <si>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</si>
  <si>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</si>
  <si>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</si>
  <si>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</si>
  <si>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</si>
  <si>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</si>
  <si>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</si>
  <si>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</si>
  <si>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</si>
  <si>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</si>
  <si>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</si>
  <si>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</si>
  <si>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</si>
  <si>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</si>
  <si>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</si>
  <si>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</si>
  <si>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</si>
  <si>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</si>
  <si>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</si>
  <si>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</si>
  <si>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</si>
  <si>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</si>
  <si>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</si>
  <si>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</si>
  <si>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</si>
  <si>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</si>
  <si>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</si>
  <si>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</si>
  <si>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</si>
  <si>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</si>
  <si>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</si>
  <si>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</si>
  <si>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</si>
  <si>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</si>
  <si>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</si>
  <si>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</si>
  <si>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</si>
  <si>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</si>
  <si>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</si>
  <si>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</si>
  <si>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</si>
  <si>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</si>
  <si>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</si>
  <si>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</si>
  <si>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</si>
  <si>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</si>
  <si>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</si>
  <si>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</si>
  <si>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</si>
  <si>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</si>
  <si>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</si>
  <si>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</si>
  <si>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</si>
  <si>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</si>
  <si>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</si>
  <si>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</si>
  <si>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</si>
  <si>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</si>
  <si>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</si>
  <si>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</si>
  <si>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</si>
  <si>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</si>
  <si>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</si>
  <si>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</si>
  <si>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</si>
  <si>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</si>
  <si>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</si>
  <si>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</si>
  <si>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</si>
  <si>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</si>
  <si>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</si>
  <si>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</si>
  <si>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</si>
  <si>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</si>
  <si>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</si>
  <si>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</si>
  <si>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</si>
  <si>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</si>
  <si>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</si>
  <si>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</si>
  <si>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</si>
  <si>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</si>
  <si>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</si>
  <si>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</si>
  <si>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</si>
  <si>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</si>
  <si>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</si>
  <si>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</si>
  <si>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</si>
  <si>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</si>
  <si>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</si>
  <si>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</si>
  <si>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</si>
  <si>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</si>
  <si>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</si>
  <si>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</si>
  <si>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</si>
  <si>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</si>
  <si>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</si>
  <si>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</si>
  <si>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</si>
  <si>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</si>
  <si>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</si>
  <si>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</si>
  <si>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</si>
  <si>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</si>
  <si>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</si>
  <si>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</si>
  <si>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</si>
  <si>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</si>
  <si>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</si>
  <si>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</si>
  <si>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</si>
  <si>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</si>
  <si>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</si>
  <si>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</si>
  <si>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</si>
  <si>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</si>
  <si>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</si>
  <si>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</si>
  <si>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</si>
  <si>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</si>
  <si>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</si>
  <si>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</si>
  <si>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</si>
  <si>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</si>
  <si>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</si>
  <si>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</si>
  <si>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</si>
  <si>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</si>
  <si>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</si>
  <si>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</si>
  <si>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</si>
  <si>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</si>
  <si>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</si>
  <si>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</si>
  <si>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</si>
  <si>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</si>
  <si>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</si>
  <si>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</si>
  <si>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</si>
  <si>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</si>
  <si>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</si>
  <si>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</si>
  <si>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</si>
  <si>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</si>
  <si>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</si>
  <si>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</si>
  <si>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</si>
  <si>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</si>
  <si>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</si>
  <si>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</si>
  <si>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</si>
  <si>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</si>
  <si>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</si>
  <si>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</si>
  <si>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</si>
  <si>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</si>
  <si>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</si>
  <si>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</si>
  <si>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</si>
  <si>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</si>
  <si>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</si>
  <si>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</si>
  <si>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</si>
  <si>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</si>
  <si>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</si>
  <si>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</si>
  <si>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</si>
  <si>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</si>
  <si>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</si>
  <si>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</si>
  <si>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</si>
  <si>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</si>
  <si>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</si>
  <si>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</si>
  <si>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</si>
  <si>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</si>
  <si>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</si>
  <si>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</si>
  <si>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</si>
  <si>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</si>
  <si>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</si>
  <si>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</si>
  <si>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</si>
  <si>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</si>
  <si>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</si>
  <si>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</si>
  <si>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</si>
  <si>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</si>
  <si>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</si>
  <si>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</si>
  <si>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</si>
  <si>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</si>
  <si>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</si>
  <si>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</si>
  <si>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</si>
  <si>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</si>
  <si>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</si>
  <si>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</si>
  <si>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</si>
  <si>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</si>
  <si>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</si>
  <si>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</si>
  <si>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</si>
  <si>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</si>
  <si>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</si>
  <si>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</si>
  <si>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</si>
  <si>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</si>
  <si>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</si>
  <si>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</si>
  <si>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</si>
  <si>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</si>
  <si>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</si>
  <si>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</si>
  <si>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</si>
  <si>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</si>
  <si>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</si>
  <si>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</si>
  <si>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</si>
  <si>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</si>
  <si>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</si>
  <si>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</si>
  <si>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</si>
  <si>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</si>
  <si>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</si>
  <si>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</si>
  <si>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</si>
  <si>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</si>
  <si>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</si>
  <si>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</si>
  <si>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</si>
  <si>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</si>
  <si>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</si>
  <si>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</si>
  <si>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</si>
  <si>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</si>
  <si>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</si>
  <si>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</si>
  <si>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</si>
  <si>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</si>
  <si>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</si>
  <si>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</si>
  <si>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</si>
  <si>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</si>
  <si>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</si>
  <si>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</si>
  <si>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</si>
  <si>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</si>
  <si>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</si>
  <si>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</si>
  <si>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</si>
  <si>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</si>
  <si>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</si>
  <si>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</si>
  <si>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</si>
  <si>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</si>
  <si>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</si>
  <si>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</si>
  <si>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</si>
  <si>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</si>
  <si>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</si>
  <si>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</si>
  <si>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</si>
  <si>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</si>
  <si>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</si>
  <si>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</si>
  <si>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</si>
  <si>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</si>
  <si>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</si>
  <si>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</si>
  <si>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</si>
  <si>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</si>
  <si>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</si>
  <si>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</si>
  <si>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</si>
  <si>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</si>
  <si>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</si>
  <si>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</si>
  <si>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</si>
  <si>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</si>
  <si>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</si>
  <si>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</si>
  <si>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</si>
  <si>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</si>
  <si>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</si>
  <si>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</si>
  <si>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</si>
  <si>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</si>
  <si>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</si>
  <si>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</si>
  <si>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</si>
  <si>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</si>
  <si>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</si>
  <si>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</si>
  <si>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</si>
  <si>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</si>
  <si>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</si>
  <si>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</si>
  <si>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</si>
  <si>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</si>
  <si>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</si>
  <si>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</si>
  <si>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</si>
  <si>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</si>
  <si>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</si>
  <si>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</si>
  <si>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</si>
  <si>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</si>
  <si>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</si>
  <si>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</si>
  <si>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</si>
  <si>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</si>
  <si>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</si>
  <si>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</si>
  <si>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</si>
  <si>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</si>
  <si>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</si>
  <si>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</si>
  <si>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</si>
  <si>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</si>
  <si>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</si>
  <si>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</si>
  <si>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</si>
  <si>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</si>
  <si>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</si>
  <si>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</si>
  <si>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</si>
  <si>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</si>
  <si>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</si>
  <si>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</si>
  <si>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</si>
  <si>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</si>
  <si>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</si>
  <si>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</si>
  <si>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</si>
  <si>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</si>
  <si>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</si>
  <si>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</si>
  <si>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</si>
  <si>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</si>
  <si>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</si>
  <si>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</si>
  <si>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</si>
  <si>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</si>
  <si>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</si>
  <si>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</si>
  <si>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</si>
  <si>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</si>
  <si>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</si>
  <si>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</si>
  <si>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</si>
  <si>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</si>
  <si>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</si>
  <si>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</si>
  <si>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</si>
  <si>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</si>
  <si>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</si>
  <si>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</si>
  <si>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</si>
  <si>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</si>
  <si>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</si>
  <si>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</si>
  <si>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</si>
  <si>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</si>
  <si>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</si>
  <si>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</si>
  <si>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</si>
  <si>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</si>
  <si>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</si>
  <si>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</si>
  <si>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</si>
  <si>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</si>
  <si>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</si>
  <si>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</si>
  <si>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</si>
  <si>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</si>
  <si>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</si>
  <si>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</si>
  <si>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</si>
  <si>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</si>
  <si>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</si>
  <si>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</si>
  <si>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</si>
  <si>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</si>
  <si>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</si>
  <si>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</si>
  <si>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</si>
  <si>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</si>
  <si>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</si>
  <si>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</si>
  <si>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</si>
  <si>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</si>
  <si>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</si>
  <si>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</si>
  <si>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</si>
  <si>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</si>
  <si>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</si>
  <si>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</si>
  <si>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</si>
  <si>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</si>
  <si>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</si>
  <si>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</si>
  <si>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</si>
  <si>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</si>
  <si>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</si>
  <si>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</si>
  <si>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</si>
  <si>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</si>
  <si>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</si>
  <si>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</si>
  <si>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</si>
  <si>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</si>
  <si>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</si>
  <si>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</si>
  <si>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</si>
  <si>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</si>
  <si>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</si>
  <si>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</si>
  <si>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</si>
  <si>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</si>
  <si>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</si>
  <si>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</si>
  <si>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</si>
  <si>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</si>
  <si>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</si>
  <si>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</si>
  <si>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</si>
  <si>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</si>
  <si>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</si>
  <si>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</si>
  <si>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</si>
  <si>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</si>
  <si>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</si>
  <si>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</si>
  <si>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</si>
  <si>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</si>
  <si>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</si>
  <si>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</si>
  <si>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</si>
  <si>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</si>
  <si>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</si>
  <si>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</si>
  <si>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</si>
  <si>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</si>
  <si>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</si>
  <si>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</si>
  <si>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</si>
  <si>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</si>
  <si>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</si>
  <si>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</si>
  <si>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</si>
  <si>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</si>
  <si>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</si>
  <si>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</si>
  <si>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</si>
  <si>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</si>
  <si>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</si>
  <si>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</si>
  <si>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</si>
  <si>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</si>
  <si>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</si>
  <si>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</si>
  <si>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</si>
  <si>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</si>
  <si>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</si>
  <si>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</si>
  <si>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</si>
  <si>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</si>
  <si>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</si>
  <si>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</si>
  <si>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</si>
  <si>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</si>
  <si>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</si>
  <si>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</si>
  <si>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</si>
  <si>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</si>
  <si>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</si>
  <si>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</si>
  <si>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</si>
  <si>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</si>
  <si>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</si>
  <si>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</si>
  <si>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</si>
  <si>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</si>
  <si>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</si>
  <si>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</si>
  <si>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</si>
  <si>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</si>
  <si>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</si>
  <si>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</si>
  <si>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</si>
  <si>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</si>
  <si>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</si>
  <si>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</si>
  <si>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</si>
  <si>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</si>
  <si>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</si>
  <si>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</si>
  <si>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</si>
  <si>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</si>
  <si>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</si>
  <si>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</si>
  <si>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</si>
  <si>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</si>
  <si>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</si>
  <si>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</si>
  <si>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</si>
  <si>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</si>
  <si>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</si>
  <si>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</si>
  <si>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</si>
  <si>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</si>
  <si>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</si>
  <si>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</si>
  <si>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</si>
  <si>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</si>
  <si>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</si>
  <si>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</si>
  <si>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</si>
  <si>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</si>
  <si>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</si>
  <si>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</si>
  <si>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</si>
  <si>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</si>
  <si>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</si>
  <si>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</si>
  <si>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</si>
  <si>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</si>
  <si>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</si>
  <si>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</si>
  <si>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</si>
  <si>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</si>
  <si>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</si>
  <si>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</si>
  <si>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</si>
  <si>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</si>
  <si>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</si>
  <si>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</si>
  <si>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</si>
  <si>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</si>
  <si>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</si>
  <si>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</si>
  <si>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</si>
  <si>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</si>
  <si>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</si>
  <si>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</si>
  <si>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</si>
  <si>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</si>
  <si>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</si>
  <si>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</si>
  <si>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</si>
  <si>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</si>
  <si>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</si>
  <si>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</si>
  <si>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</si>
  <si>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</si>
  <si>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</si>
  <si>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</si>
  <si>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</si>
  <si>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</si>
  <si>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</si>
  <si>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</si>
  <si>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</si>
  <si>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</si>
  <si>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</si>
  <si>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</si>
  <si>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</si>
  <si>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</si>
  <si>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</si>
  <si>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</si>
  <si>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</si>
  <si>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</si>
  <si>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</si>
  <si>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</si>
  <si>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</si>
  <si>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</si>
  <si>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</si>
  <si>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</si>
  <si>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</si>
  <si>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</si>
  <si>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</si>
  <si>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</si>
  <si>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</si>
  <si>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</si>
  <si>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</si>
  <si>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</si>
  <si>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</si>
  <si>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</si>
  <si>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</si>
  <si>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</si>
  <si>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</si>
  <si>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</si>
  <si>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</si>
  <si>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</si>
  <si>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</si>
  <si>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</si>
  <si>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</si>
  <si>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</si>
  <si>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</si>
  <si>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</si>
  <si>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</si>
  <si>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</si>
  <si>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</si>
  <si>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</si>
  <si>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</si>
  <si>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</si>
  <si>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</si>
  <si>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</si>
  <si>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</si>
  <si>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</si>
  <si>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</si>
  <si>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</si>
  <si>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</si>
  <si>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</si>
  <si>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</si>
  <si>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</si>
  <si>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</si>
  <si>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</si>
  <si>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</si>
  <si>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</si>
  <si>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</si>
  <si>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</si>
  <si>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</si>
  <si>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</si>
  <si>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</si>
  <si>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</si>
  <si>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</si>
  <si>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</si>
  <si>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</si>
  <si>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</si>
  <si>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</si>
  <si>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</si>
  <si>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</si>
  <si>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</si>
  <si>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</si>
  <si>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</si>
  <si>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</si>
  <si>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</si>
  <si>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</si>
  <si>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</si>
  <si>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</si>
  <si>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</si>
  <si>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</si>
  <si>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</si>
  <si>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</si>
  <si>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</si>
  <si>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</si>
  <si>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</si>
  <si>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</si>
  <si>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</si>
  <si>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</si>
  <si>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</si>
  <si>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</si>
  <si>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</si>
  <si>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</si>
  <si>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</si>
  <si>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</si>
  <si>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</si>
  <si>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</si>
  <si>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</si>
  <si>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</si>
  <si>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</si>
  <si>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</si>
  <si>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</si>
  <si>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</si>
  <si>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</si>
  <si>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</si>
  <si>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</si>
  <si>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</si>
  <si>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</si>
  <si>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</si>
  <si>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</si>
  <si>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</si>
  <si>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</si>
  <si>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</si>
  <si>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</si>
  <si>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</si>
  <si>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</si>
  <si>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</si>
  <si>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</si>
  <si>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</si>
  <si>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</si>
  <si>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</si>
  <si>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</si>
  <si>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</si>
  <si>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</si>
  <si>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</si>
  <si>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</si>
  <si>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</si>
  <si>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</si>
  <si>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</si>
  <si>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</si>
  <si>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</si>
  <si>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</si>
  <si>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</si>
  <si>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</si>
  <si>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</si>
  <si>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</si>
  <si>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</si>
  <si>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</si>
  <si>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</si>
  <si>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</si>
  <si>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</si>
  <si>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</si>
  <si>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</si>
  <si>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</si>
  <si>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</si>
  <si>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</si>
  <si>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</si>
  <si>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</si>
  <si>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</si>
  <si>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</si>
  <si>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</si>
  <si>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</si>
  <si>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</si>
  <si>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</si>
  <si>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</si>
  <si>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</si>
  <si>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</si>
  <si>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</si>
  <si>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</si>
  <si>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</si>
  <si>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</si>
  <si>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</si>
  <si>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</si>
  <si>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</si>
  <si>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</si>
  <si>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</si>
  <si>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</si>
  <si>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</si>
  <si>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</si>
  <si>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</si>
  <si>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</si>
  <si>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</si>
  <si>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</si>
  <si>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</si>
  <si>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</si>
  <si>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</si>
  <si>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</si>
  <si>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</si>
  <si>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</si>
  <si>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</si>
  <si>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</si>
  <si>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</si>
  <si>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</si>
  <si>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</si>
  <si>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</si>
  <si>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</si>
  <si>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</si>
  <si>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</si>
  <si>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</si>
  <si>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</si>
  <si>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</si>
  <si>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</si>
  <si>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</si>
  <si>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</si>
  <si>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</si>
  <si>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</si>
  <si>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</si>
  <si>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</si>
  <si>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</si>
  <si>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</si>
  <si>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</si>
  <si>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</si>
  <si>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</si>
  <si>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</si>
  <si>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</si>
  <si>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</si>
  <si>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</si>
  <si>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</si>
  <si>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</si>
  <si>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</si>
  <si>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</si>
  <si>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</si>
  <si>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</si>
  <si>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</si>
  <si>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</si>
  <si>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</si>
  <si>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</si>
  <si>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</si>
  <si>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</si>
  <si>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</si>
  <si>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</si>
  <si>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</si>
  <si>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</si>
  <si>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</si>
  <si>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</si>
  <si>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</si>
  <si>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</si>
  <si>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</si>
  <si>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</si>
  <si>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</si>
  <si>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</si>
  <si>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</si>
  <si>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</si>
  <si>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</si>
  <si>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</si>
  <si>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</si>
  <si>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</si>
  <si>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</si>
  <si>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</si>
  <si>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</si>
  <si>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</si>
  <si>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</si>
  <si>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</si>
  <si>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</si>
  <si>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</si>
  <si>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</si>
  <si>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</si>
  <si>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</si>
  <si>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</si>
  <si>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</si>
  <si>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</si>
  <si>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</si>
  <si>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</si>
  <si>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</si>
  <si>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</si>
  <si>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</si>
  <si>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</si>
  <si>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</si>
  <si>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</si>
  <si>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</si>
  <si>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</si>
  <si>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</si>
  <si>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</si>
  <si>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</si>
  <si>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</si>
  <si>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</si>
  <si>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</si>
  <si>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</si>
  <si>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</si>
  <si>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</si>
  <si>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</si>
  <si>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</si>
  <si>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</si>
  <si>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</si>
  <si>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</si>
  <si>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</si>
  <si>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</si>
  <si>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</si>
  <si>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</si>
  <si>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</si>
  <si>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</si>
  <si>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</si>
  <si>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</si>
  <si>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</si>
  <si>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</si>
  <si>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</si>
  <si>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</si>
  <si>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</si>
  <si>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</si>
  <si>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</si>
  <si>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</si>
  <si>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</si>
  <si>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</si>
  <si>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</si>
  <si>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</si>
  <si>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</si>
  <si>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</si>
  <si>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</si>
  <si>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</si>
  <si>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</si>
  <si>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</si>
  <si>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</si>
  <si>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</si>
  <si>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</si>
  <si>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</si>
  <si>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</si>
  <si>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</si>
  <si>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</si>
  <si>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</si>
  <si>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</si>
  <si>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</si>
  <si>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</si>
  <si>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</si>
  <si>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</si>
  <si>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</si>
  <si>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</si>
  <si>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</si>
  <si>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</si>
  <si>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</si>
  <si>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</si>
  <si>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</si>
  <si>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</si>
  <si>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</si>
  <si>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</si>
  <si>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</si>
  <si>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</si>
  <si>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</si>
  <si>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</si>
  <si>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</si>
  <si>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</si>
  <si>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</si>
  <si>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</si>
  <si>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</si>
  <si>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</si>
  <si>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</si>
  <si>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</si>
  <si>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</si>
  <si>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</si>
  <si>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</si>
  <si>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</si>
  <si>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</si>
  <si>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</si>
  <si>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</si>
  <si>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</si>
  <si>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</si>
  <si>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</si>
  <si>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</si>
  <si>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</si>
  <si>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</si>
  <si>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</si>
  <si>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</si>
  <si>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</si>
  <si>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</si>
  <si>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</si>
  <si>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</si>
  <si>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</si>
  <si>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</si>
  <si>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</si>
  <si>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</si>
  <si>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</si>
  <si>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</si>
  <si>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</si>
  <si>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</si>
  <si>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</si>
  <si>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</si>
  <si>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</si>
  <si>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</si>
  <si>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</si>
  <si>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</si>
  <si>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</si>
  <si>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</si>
  <si>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</si>
  <si>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</si>
  <si>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</si>
  <si>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</si>
  <si>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</si>
  <si>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</si>
  <si>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</si>
  <si>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</si>
  <si>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</si>
  <si>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</si>
  <si>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</si>
  <si>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</si>
  <si>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</si>
  <si>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</si>
  <si>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</si>
  <si>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</si>
  <si>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</si>
  <si>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</si>
  <si>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</si>
  <si>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</si>
  <si>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</si>
  <si>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</si>
  <si>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</si>
  <si>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</si>
  <si>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</si>
  <si>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</si>
  <si>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</si>
  <si>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</si>
  <si>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</si>
  <si>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</si>
  <si>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</si>
  <si>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</si>
  <si>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</si>
  <si>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</si>
  <si>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</si>
  <si>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</si>
  <si>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</si>
  <si>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</si>
  <si>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</si>
  <si>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</si>
  <si>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</si>
  <si>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</si>
  <si>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</si>
  <si>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</si>
  <si>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</si>
  <si>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</si>
  <si>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</si>
  <si>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</si>
  <si>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</si>
  <si>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</si>
  <si>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</si>
  <si>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</si>
  <si>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</si>
  <si>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</si>
  <si>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</si>
  <si>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</si>
  <si>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</si>
  <si>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</si>
  <si>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</si>
  <si>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</si>
  <si>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</si>
  <si>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</si>
  <si>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</si>
  <si>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</si>
  <si>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</si>
  <si>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</si>
  <si>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</si>
  <si>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</si>
  <si>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</si>
  <si>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</si>
  <si>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</si>
  <si>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</si>
  <si>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</si>
  <si>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</si>
  <si>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</si>
  <si>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</si>
  <si>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</si>
  <si>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</si>
  <si>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</si>
  <si>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</si>
  <si>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</si>
  <si>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</si>
  <si>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</si>
  <si>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</si>
  <si>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</si>
  <si>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</si>
  <si>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</si>
  <si>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</si>
  <si>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</si>
  <si>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</si>
  <si>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</si>
  <si>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</si>
  <si>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</si>
  <si>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</si>
  <si>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</si>
  <si>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</si>
  <si>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</si>
  <si>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</si>
  <si>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</si>
  <si>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</si>
  <si>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</si>
  <si>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</si>
  <si>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</si>
  <si>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</si>
  <si>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</si>
  <si>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</si>
  <si>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</si>
  <si>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</si>
  <si>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</si>
  <si>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</si>
  <si>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</si>
  <si>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</si>
  <si>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</si>
  <si>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</si>
  <si>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</si>
  <si>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</si>
  <si>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</si>
  <si>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</si>
  <si>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</si>
  <si>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</si>
  <si>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</si>
  <si>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</si>
  <si>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</si>
  <si>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</si>
  <si>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</si>
  <si>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</si>
  <si>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</si>
  <si>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</si>
  <si>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</si>
  <si>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</si>
  <si>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</si>
  <si>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</si>
  <si>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</si>
  <si>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</si>
  <si>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</si>
  <si>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</si>
  <si>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</si>
  <si>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</si>
  <si>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</si>
  <si>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</si>
  <si>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</si>
  <si>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</si>
  <si>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</si>
  <si>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</si>
  <si>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</si>
  <si>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</si>
  <si>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</si>
  <si>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</si>
  <si>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</si>
  <si>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</si>
  <si>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</si>
  <si>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</si>
  <si>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</si>
  <si>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</si>
  <si>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</si>
  <si>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</si>
  <si>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</si>
  <si>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</si>
  <si>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</si>
  <si>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</si>
  <si>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</si>
  <si>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</si>
  <si>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</si>
  <si>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</si>
  <si>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</si>
  <si>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</si>
  <si>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</si>
  <si>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</si>
  <si>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</si>
  <si>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</si>
  <si>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</si>
  <si>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</si>
  <si>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</si>
  <si>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</si>
  <si>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</si>
  <si>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</si>
  <si>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</si>
  <si>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</si>
  <si>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</si>
  <si>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</si>
  <si>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</si>
  <si>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</si>
  <si>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</si>
  <si>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</si>
  <si>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</si>
  <si>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</si>
  <si>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</si>
  <si>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</si>
  <si>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</si>
  <si>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</si>
  <si>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</si>
  <si>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</si>
  <si>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</si>
  <si>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</si>
  <si>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</si>
  <si>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</si>
  <si>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</si>
  <si>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</si>
  <si>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</si>
  <si>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</si>
  <si>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</si>
  <si>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</si>
  <si>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</si>
  <si>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</si>
  <si>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</si>
  <si>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</si>
  <si>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</si>
  <si>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</si>
  <si>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</si>
  <si>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</si>
  <si>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</si>
  <si>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</si>
  <si>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</si>
  <si>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</si>
  <si>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</si>
  <si>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</si>
  <si>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</si>
  <si>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</si>
  <si>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</si>
  <si>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</si>
  <si>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</si>
  <si>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</si>
  <si>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</si>
  <si>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</si>
  <si>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</si>
  <si>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</si>
  <si>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</si>
  <si>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</si>
  <si>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</si>
  <si>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</si>
  <si>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</si>
  <si>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</si>
  <si>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</si>
  <si>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</si>
  <si>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</si>
  <si>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</si>
  <si>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</si>
  <si>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</si>
  <si>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</si>
  <si>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</si>
  <si>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</si>
  <si>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</si>
  <si>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</si>
  <si>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</si>
  <si>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</si>
  <si>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</si>
  <si>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</si>
  <si>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</si>
  <si>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</si>
  <si>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</si>
  <si>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</si>
  <si>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</si>
  <si>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</si>
  <si>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</si>
  <si>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</si>
  <si>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</si>
  <si>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</si>
  <si>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</si>
  <si>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</si>
  <si>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</si>
  <si>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</si>
  <si>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</si>
  <si>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</si>
  <si>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</si>
  <si>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</si>
  <si>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</si>
  <si>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</si>
  <si>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</si>
  <si>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</si>
  <si>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</si>
  <si>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</si>
  <si>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</si>
  <si>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</si>
  <si>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</si>
  <si>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</si>
  <si>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</si>
  <si>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</si>
  <si>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</si>
  <si>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</si>
  <si>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</si>
  <si>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</si>
  <si>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</si>
  <si>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</si>
  <si>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</si>
  <si>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</si>
  <si>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</si>
  <si>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</si>
  <si>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</si>
  <si>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</si>
  <si>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</si>
  <si>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</si>
  <si>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</si>
  <si>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</si>
  <si>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</si>
  <si>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</si>
  <si>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</si>
  <si>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</si>
  <si>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</si>
  <si>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</si>
  <si>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</si>
  <si>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</si>
  <si>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</si>
  <si>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</si>
  <si>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</si>
  <si>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</si>
  <si>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</si>
  <si>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</si>
  <si>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</si>
  <si>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</si>
  <si>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</si>
  <si>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</si>
  <si>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</si>
  <si>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</si>
  <si>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</si>
  <si>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</si>
  <si>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</si>
  <si>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</si>
  <si>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</si>
  <si>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</si>
  <si>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</si>
  <si>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</si>
  <si>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</si>
  <si>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</si>
  <si>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</si>
  <si>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</si>
  <si>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</si>
  <si>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</si>
  <si>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</si>
  <si>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</si>
  <si>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</si>
  <si>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</si>
  <si>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</si>
  <si>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</si>
  <si>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</si>
  <si>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</si>
  <si>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</si>
  <si>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</si>
  <si>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</si>
  <si>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</si>
  <si>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</si>
  <si>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</si>
  <si>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</si>
  <si>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</si>
  <si>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</si>
  <si>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</si>
  <si>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</si>
  <si>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</si>
  <si>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</si>
  <si>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</si>
  <si>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</si>
  <si>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</si>
  <si>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</si>
  <si>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</si>
  <si>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</si>
  <si>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</si>
  <si>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</si>
  <si>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</si>
  <si>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</si>
  <si>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</si>
  <si>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</si>
  <si>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</si>
  <si>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</si>
  <si>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</si>
  <si>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</si>
  <si>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</si>
  <si>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</si>
  <si>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</si>
  <si>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</si>
  <si>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</si>
  <si>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</si>
  <si>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</si>
  <si>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</si>
  <si>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</si>
  <si>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</si>
  <si>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</si>
  <si>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</si>
  <si>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</si>
  <si>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</si>
  <si>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</si>
  <si>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</si>
  <si>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</si>
  <si>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</si>
  <si>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</si>
  <si>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</si>
  <si>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</si>
  <si>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</si>
  <si>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</si>
  <si>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</si>
  <si>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</si>
  <si>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</si>
  <si>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</si>
  <si>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</si>
  <si>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</si>
  <si>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</si>
  <si>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</si>
  <si>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</si>
  <si>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</si>
  <si>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</si>
  <si>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</si>
  <si>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</si>
  <si>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</si>
  <si>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</si>
  <si>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</si>
  <si>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</si>
  <si>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</si>
  <si>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</si>
  <si>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</si>
  <si>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</si>
  <si>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</si>
  <si>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</si>
  <si>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</si>
  <si>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</si>
  <si>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</si>
  <si>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</si>
  <si>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</si>
  <si>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</si>
  <si>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</si>
  <si>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</si>
  <si>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</si>
  <si>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</si>
  <si>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</si>
  <si>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</si>
  <si>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</si>
  <si>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</si>
  <si>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</si>
  <si>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</si>
  <si>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</si>
  <si>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</si>
  <si>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</si>
  <si>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</si>
  <si>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</si>
  <si>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</si>
  <si>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</si>
  <si>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</si>
  <si>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</si>
  <si>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</si>
  <si>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</si>
  <si>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</si>
  <si>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</si>
  <si>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</si>
  <si>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</si>
  <si>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</si>
  <si>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</si>
  <si>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</si>
  <si>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</si>
  <si>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</si>
  <si>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</si>
  <si>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</si>
  <si>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</si>
  <si>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</si>
  <si>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</si>
  <si>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</si>
  <si>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</si>
  <si>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</si>
  <si>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</si>
  <si>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</si>
  <si>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</si>
  <si>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</si>
  <si>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</si>
  <si>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</si>
  <si>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</si>
  <si>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</si>
  <si>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</si>
  <si>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</si>
  <si>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</si>
  <si>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</si>
  <si>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</si>
  <si>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</si>
  <si>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</si>
  <si>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</si>
  <si>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</si>
  <si>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</si>
  <si>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</si>
  <si>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</si>
  <si>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</si>
  <si>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</si>
  <si>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</si>
  <si>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</si>
  <si>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</si>
  <si>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</si>
  <si>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</si>
  <si>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</si>
  <si>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</si>
  <si>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</si>
  <si>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</si>
  <si>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</si>
  <si>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</si>
  <si>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</si>
  <si>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</si>
  <si>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</si>
  <si>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</si>
  <si>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</si>
  <si>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</si>
  <si>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</si>
  <si>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</si>
  <si>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</si>
  <si>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</si>
  <si>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</si>
  <si>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</si>
  <si>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</si>
  <si>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</si>
  <si>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</si>
  <si>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</si>
  <si>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</si>
  <si>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</si>
  <si>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</si>
  <si>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</si>
  <si>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</si>
  <si>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</si>
  <si>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</si>
  <si>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</si>
  <si>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</si>
  <si>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</si>
  <si>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</si>
  <si>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</si>
  <si>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</si>
  <si>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</si>
  <si>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</si>
  <si>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</si>
  <si>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</si>
  <si>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</si>
  <si>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</si>
  <si>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</si>
  <si>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</si>
  <si>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</si>
  <si>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</si>
  <si>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</si>
  <si>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</si>
  <si>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</si>
  <si>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</si>
  <si>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</si>
  <si>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</si>
  <si>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</si>
  <si>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</si>
  <si>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</si>
  <si>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</si>
  <si>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</si>
  <si>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</si>
  <si>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</si>
  <si>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</si>
  <si>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</si>
  <si>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</si>
  <si>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</si>
  <si>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</si>
  <si>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</si>
  <si>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</si>
  <si>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</si>
  <si>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</si>
  <si>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</si>
  <si>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</si>
  <si>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</si>
  <si>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</si>
  <si>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</si>
  <si>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</si>
  <si>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</si>
  <si>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</si>
  <si>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</si>
  <si>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</si>
  <si>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</si>
  <si>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</si>
  <si>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</si>
  <si>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</si>
  <si>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</si>
  <si>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</si>
  <si>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</si>
  <si>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</si>
  <si>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</si>
  <si>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</si>
  <si>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</si>
  <si>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</si>
  <si>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</si>
  <si>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</si>
  <si>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</si>
  <si>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</si>
  <si>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</si>
  <si>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</si>
  <si>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</si>
  <si>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</si>
  <si>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</si>
  <si>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</si>
  <si>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</si>
  <si>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</si>
  <si>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</si>
  <si>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</si>
  <si>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</si>
  <si>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</si>
  <si>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</si>
  <si>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</si>
  <si>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</si>
  <si>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</si>
  <si>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</si>
  <si>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</si>
  <si>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</si>
  <si>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</si>
  <si>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</si>
  <si>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</si>
  <si>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</si>
  <si>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</si>
  <si>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</si>
  <si>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</si>
  <si>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</si>
  <si>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</si>
  <si>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</si>
  <si>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</si>
  <si>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</si>
  <si>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</si>
  <si>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</si>
  <si>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</si>
  <si>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</si>
  <si>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</si>
  <si>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</si>
  <si>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</si>
  <si>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</si>
  <si>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</si>
  <si>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</si>
  <si>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</si>
  <si>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</si>
  <si>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</si>
  <si>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</si>
  <si>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</si>
  <si>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</si>
  <si>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</si>
  <si>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</si>
  <si>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</si>
  <si>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</si>
  <si>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</si>
  <si>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</si>
  <si>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</si>
  <si>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</si>
  <si>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</si>
  <si>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</si>
  <si>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</si>
  <si>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</si>
  <si>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</si>
  <si>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</si>
  <si>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</si>
  <si>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</si>
  <si>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</si>
  <si>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</si>
  <si>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</si>
  <si>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</si>
  <si>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</si>
  <si>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</si>
  <si>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</si>
  <si>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</si>
  <si>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</si>
  <si>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</si>
  <si>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</si>
  <si>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</si>
  <si>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</si>
  <si>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</si>
  <si>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</si>
  <si>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</si>
  <si>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</si>
  <si>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</si>
  <si>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</si>
  <si>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</si>
  <si>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</si>
  <si>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</si>
  <si>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</si>
  <si>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</si>
  <si>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</si>
  <si>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</si>
  <si>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</si>
  <si>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</si>
  <si>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</si>
  <si>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</si>
  <si>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</si>
  <si>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</si>
  <si>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</si>
  <si>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</si>
  <si>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</si>
  <si>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</si>
  <si>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</si>
  <si>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</si>
  <si>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</si>
  <si>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</si>
  <si>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</si>
  <si>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</si>
  <si>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</si>
  <si>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</si>
  <si>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</si>
  <si>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</si>
  <si>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</si>
  <si>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</si>
  <si>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</si>
  <si>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</si>
  <si>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</si>
  <si>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</si>
  <si>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</si>
  <si>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</si>
  <si>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</si>
  <si>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</si>
  <si>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</si>
  <si>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</si>
  <si>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</si>
  <si>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</si>
  <si>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</si>
  <si>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</si>
  <si>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</si>
  <si>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</si>
  <si>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</si>
  <si>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</si>
  <si>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</si>
  <si>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</si>
  <si>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</si>
  <si>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</si>
  <si>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</si>
  <si>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</si>
  <si>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</si>
  <si>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</si>
  <si>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</si>
  <si>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</si>
  <si>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</si>
  <si>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</si>
  <si>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</si>
  <si>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</si>
  <si>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</si>
  <si>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</si>
  <si>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</si>
  <si>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</si>
  <si>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</si>
  <si>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</si>
  <si>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</si>
  <si>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</si>
  <si>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</si>
  <si>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</si>
  <si>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</si>
  <si>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</si>
  <si>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</si>
  <si>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</si>
  <si>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</si>
  <si>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</si>
  <si>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</si>
  <si>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</si>
  <si>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</si>
  <si>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</si>
  <si>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</si>
  <si>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</si>
  <si>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</si>
  <si>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</si>
  <si>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</si>
  <si>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</si>
  <si>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</si>
  <si>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</si>
  <si>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</si>
  <si>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</si>
  <si>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</si>
  <si>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</si>
  <si>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</si>
  <si>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</si>
  <si>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</si>
  <si>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</si>
  <si>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</si>
  <si>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</si>
  <si>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</si>
  <si>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</si>
  <si>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</si>
  <si>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</si>
  <si>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</si>
  <si>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</si>
  <si>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</si>
  <si>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</si>
  <si>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</si>
  <si>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</si>
  <si>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</si>
  <si>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</si>
  <si>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</si>
  <si>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</si>
  <si>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</si>
  <si>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</si>
  <si>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</si>
  <si>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</si>
  <si>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</si>
  <si>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</si>
  <si>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</si>
  <si>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</si>
  <si>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</si>
  <si>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</si>
  <si>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</si>
  <si>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</si>
  <si>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</si>
  <si>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</si>
  <si>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</si>
  <si>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</si>
  <si>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</si>
  <si>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</si>
  <si>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</si>
  <si>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</si>
  <si>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</si>
  <si>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</si>
  <si>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</si>
  <si>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</si>
  <si>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</si>
  <si>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</si>
  <si>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</si>
  <si>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</si>
  <si>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</si>
  <si>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</si>
  <si>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</si>
  <si>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</si>
  <si>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</si>
  <si>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</si>
  <si>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</si>
  <si>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</si>
  <si>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</si>
  <si>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</si>
  <si>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</si>
  <si>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</si>
  <si>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</si>
  <si>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</si>
  <si>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</si>
  <si>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</si>
  <si>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</si>
  <si>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</si>
  <si>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</si>
  <si>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</si>
  <si>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</si>
  <si>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</si>
  <si>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</si>
  <si>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</si>
  <si>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</si>
  <si>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</si>
  <si>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</si>
  <si>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</si>
  <si>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</si>
  <si>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</si>
  <si>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</si>
  <si>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</si>
  <si>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</si>
  <si>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</si>
  <si>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</si>
  <si>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</si>
  <si>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</si>
  <si>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</si>
  <si>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</si>
  <si>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</si>
  <si>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</si>
  <si>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</si>
  <si>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</si>
  <si>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</si>
  <si>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</si>
  <si>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</si>
  <si>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</si>
  <si>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</si>
  <si>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</si>
  <si>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</si>
  <si>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</si>
  <si>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</si>
  <si>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</si>
  <si>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</si>
  <si>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</si>
  <si>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</si>
  <si>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</si>
  <si>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</si>
  <si>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</si>
  <si>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</si>
  <si>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</si>
  <si>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</si>
  <si>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</si>
  <si>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</si>
  <si>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</si>
  <si>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</si>
  <si>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</si>
  <si>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</si>
  <si>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</si>
  <si>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</si>
  <si>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</si>
  <si>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</si>
  <si>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</si>
  <si>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</si>
  <si>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</si>
  <si>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</si>
  <si>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</si>
  <si>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</si>
  <si>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</si>
  <si>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</si>
  <si>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</si>
  <si>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</si>
  <si>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</si>
  <si>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</si>
  <si>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</si>
  <si>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</si>
  <si>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</si>
  <si>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</si>
  <si>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</si>
  <si>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</si>
  <si>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</si>
  <si>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</si>
  <si>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</si>
  <si>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</si>
  <si>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</si>
  <si>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</si>
  <si>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</si>
  <si>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</si>
  <si>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</si>
  <si>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</si>
  <si>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</si>
  <si>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</si>
  <si>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</si>
  <si>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</si>
  <si>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</si>
  <si>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</si>
  <si>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</si>
  <si>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</si>
  <si>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</si>
  <si>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</si>
  <si>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</si>
  <si>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</si>
  <si>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</si>
  <si>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</si>
  <si>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</si>
  <si>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</si>
  <si>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</si>
  <si>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</si>
  <si>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</si>
  <si>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</si>
  <si>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</si>
  <si>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</si>
  <si>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</si>
  <si>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</si>
  <si>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</si>
  <si>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</si>
  <si>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</si>
  <si>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</si>
  <si>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</si>
  <si>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</si>
  <si>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</si>
  <si>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</si>
  <si>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</si>
  <si>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</si>
  <si>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</si>
  <si>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</si>
  <si>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</si>
  <si>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</si>
  <si>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</si>
  <si>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</si>
  <si>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</si>
  <si>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</si>
  <si>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</si>
  <si>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</si>
  <si>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</si>
  <si>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</si>
  <si>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</si>
  <si>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</si>
  <si>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</si>
  <si>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</si>
  <si>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</si>
  <si>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</si>
  <si>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</si>
  <si>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</si>
  <si>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</si>
  <si>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</si>
  <si>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</si>
  <si>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</si>
  <si>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</si>
  <si>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</si>
  <si>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</si>
  <si>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</si>
  <si>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</si>
  <si>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</si>
  <si>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</si>
  <si>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</si>
  <si>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</si>
  <si>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</si>
  <si>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</si>
  <si>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</si>
  <si>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</si>
  <si>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</si>
  <si>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</si>
  <si>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</si>
  <si>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</si>
  <si>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</si>
  <si>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</si>
  <si>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</si>
  <si>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</si>
  <si>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</si>
  <si>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</si>
  <si>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</si>
  <si>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</si>
  <si>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</si>
  <si>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</si>
  <si>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</si>
  <si>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</si>
  <si>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</si>
  <si>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</si>
  <si>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</si>
  <si>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</si>
  <si>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</si>
  <si>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</si>
  <si>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</si>
  <si>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</si>
  <si>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</si>
  <si>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</si>
  <si>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</si>
  <si>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</si>
  <si>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</si>
  <si>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</si>
  <si>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</si>
  <si>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</si>
  <si>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</si>
  <si>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</si>
  <si>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</si>
  <si>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</si>
  <si>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</si>
  <si>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</si>
  <si>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</si>
  <si>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</si>
  <si>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</si>
  <si>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</si>
  <si>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</si>
  <si>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</si>
  <si>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</si>
  <si>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</si>
  <si>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</si>
  <si>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</si>
  <si>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</si>
  <si>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</si>
  <si>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</si>
  <si>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</si>
  <si>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</si>
  <si>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</si>
  <si>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</si>
  <si>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</si>
  <si>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</si>
  <si>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</si>
  <si>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</si>
  <si>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</si>
  <si>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</si>
  <si>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</si>
  <si>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</si>
  <si>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</si>
  <si>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</si>
  <si>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</si>
  <si>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</si>
  <si>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</si>
  <si>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</si>
  <si>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</si>
  <si>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</si>
  <si>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</si>
  <si>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</si>
  <si>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</si>
  <si>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</si>
  <si>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</si>
  <si>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</si>
  <si>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</si>
  <si>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</si>
  <si>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</si>
  <si>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</si>
  <si>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</si>
  <si>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</si>
  <si>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</si>
  <si>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</si>
  <si>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</si>
  <si>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</si>
  <si>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</si>
  <si>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</si>
  <si>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</si>
  <si>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</si>
  <si>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</si>
  <si>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</si>
  <si>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</si>
  <si>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</si>
  <si>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</si>
  <si>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</si>
  <si>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</si>
  <si>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</si>
  <si>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</si>
  <si>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</si>
  <si>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</si>
  <si>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</si>
  <si>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</si>
  <si>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</si>
  <si>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</si>
  <si>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</si>
  <si>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</si>
  <si>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</si>
  <si>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</si>
  <si>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</si>
  <si>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</si>
  <si>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</si>
  <si>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</si>
  <si>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</si>
  <si>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</si>
  <si>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</si>
  <si>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</si>
  <si>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</si>
  <si>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</si>
  <si>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</si>
  <si>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</si>
  <si>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</si>
  <si>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</si>
  <si>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</si>
  <si>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</si>
  <si>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</si>
  <si>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</si>
  <si>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</si>
  <si>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</si>
  <si>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</si>
  <si>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</si>
  <si>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</si>
  <si>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</si>
  <si>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</si>
  <si>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</si>
  <si>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</si>
  <si>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</si>
  <si>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</si>
  <si>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</si>
  <si>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</si>
  <si>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</si>
  <si>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</si>
  <si>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</si>
  <si>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</si>
  <si>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</si>
  <si>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</si>
  <si>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</si>
  <si>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</si>
  <si>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</si>
  <si>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</si>
  <si>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</si>
  <si>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</si>
  <si>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</si>
  <si>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</si>
  <si>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</si>
  <si>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</si>
  <si>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</si>
  <si>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</si>
  <si>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</si>
  <si>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</si>
  <si>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</si>
  <si>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</si>
  <si>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</si>
  <si>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</si>
  <si>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</si>
  <si>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</si>
  <si>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</si>
  <si>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</si>
  <si>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</si>
  <si>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</si>
  <si>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</si>
  <si>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</si>
  <si>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</si>
  <si>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</si>
  <si>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</si>
  <si>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</si>
  <si>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</si>
  <si>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</si>
  <si>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</si>
  <si>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</si>
  <si>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</si>
  <si>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</si>
  <si>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</si>
  <si>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</si>
  <si>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</si>
  <si>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</si>
  <si>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</si>
  <si>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</si>
  <si>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</si>
  <si>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</si>
  <si>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</si>
  <si>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</si>
  <si>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</si>
  <si>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</si>
  <si>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</si>
  <si>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</si>
  <si>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</si>
  <si>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</si>
  <si>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</si>
  <si>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</si>
  <si>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</si>
  <si>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</si>
  <si>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</si>
  <si>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</si>
  <si>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</si>
  <si>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</si>
  <si>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</si>
  <si>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</si>
  <si>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</si>
  <si>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</si>
  <si>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</si>
  <si>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</si>
  <si>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</si>
  <si>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</si>
  <si>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</si>
  <si>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</si>
  <si>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</si>
  <si>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</si>
  <si>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</si>
  <si>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</si>
  <si>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</si>
  <si>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</si>
  <si>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</si>
  <si>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</si>
  <si>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</si>
  <si>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</si>
  <si>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</si>
  <si>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</si>
  <si>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</si>
  <si>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</si>
  <si>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</si>
  <si>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</si>
  <si>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</si>
  <si>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</si>
  <si>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</si>
  <si>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</si>
  <si>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</si>
  <si>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</si>
  <si>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</si>
  <si>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</si>
  <si>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</si>
  <si>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</si>
  <si>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</si>
  <si>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</si>
  <si>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</si>
  <si>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</si>
  <si>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</si>
  <si>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</si>
  <si>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</si>
  <si>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</si>
  <si>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</si>
  <si>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</si>
  <si>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</si>
  <si>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</si>
  <si>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</si>
  <si>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</si>
  <si>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</si>
  <si>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</si>
  <si>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</si>
  <si>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</si>
  <si>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</si>
  <si>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</si>
  <si>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</si>
  <si>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</si>
  <si>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</si>
  <si>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</si>
  <si>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</si>
  <si>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</si>
  <si>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</si>
  <si>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</si>
  <si>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</si>
  <si>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</si>
  <si>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</si>
  <si>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</si>
  <si>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</si>
  <si>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</si>
  <si>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</si>
  <si>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</si>
  <si>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</si>
  <si>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</si>
  <si>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</si>
  <si>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</si>
  <si>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</si>
  <si>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</si>
  <si>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</si>
  <si>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</si>
  <si>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</si>
  <si>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</si>
  <si>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</si>
  <si>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</si>
  <si>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</si>
  <si>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</si>
  <si>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</si>
  <si>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</si>
  <si>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</si>
  <si>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</si>
  <si>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</si>
  <si>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</si>
  <si>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</si>
  <si>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</si>
  <si>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</si>
  <si>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</si>
  <si>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</si>
  <si>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</si>
  <si>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</si>
  <si>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</si>
  <si>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</si>
  <si>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</si>
  <si>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</si>
  <si>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</si>
  <si>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</si>
  <si>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</si>
  <si>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</si>
  <si>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</si>
  <si>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</si>
  <si>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</si>
  <si>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</si>
  <si>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</si>
  <si>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</si>
  <si>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</si>
  <si>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</si>
  <si>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</si>
  <si>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</si>
  <si>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</si>
  <si>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</si>
  <si>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</si>
  <si>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</si>
  <si>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</si>
  <si>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</si>
  <si>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</si>
  <si>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</si>
  <si>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</si>
  <si>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</si>
  <si>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</si>
  <si>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</si>
  <si>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</si>
  <si>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</si>
  <si>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</si>
  <si>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</si>
  <si>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</si>
  <si>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</si>
  <si>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</si>
  <si>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</si>
  <si>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</si>
  <si>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</si>
  <si>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</si>
  <si>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</si>
  <si>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</si>
  <si>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</si>
  <si>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</si>
  <si>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</si>
  <si>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</si>
  <si>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</si>
  <si>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</si>
  <si>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</si>
  <si>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</si>
  <si>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</si>
  <si>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</si>
  <si>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</si>
  <si>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</si>
  <si>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</si>
  <si>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</si>
  <si>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</si>
  <si>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</si>
  <si>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</si>
  <si>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</si>
  <si>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</si>
  <si>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</si>
  <si>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</si>
  <si>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</si>
  <si>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</si>
  <si>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</si>
  <si>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</si>
  <si>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</si>
  <si>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</si>
  <si>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</si>
  <si>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</si>
  <si>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</si>
  <si>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</si>
  <si>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</si>
  <si>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</si>
  <si>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</si>
  <si>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</si>
  <si>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</si>
  <si>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</si>
  <si>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</si>
  <si>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</si>
  <si>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</si>
  <si>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</si>
  <si>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</si>
  <si>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</si>
  <si>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</si>
  <si>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</si>
  <si>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</si>
  <si>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</si>
  <si>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</si>
  <si>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</si>
  <si>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</si>
  <si>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</si>
  <si>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</si>
  <si>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</si>
  <si>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</si>
  <si>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</si>
  <si>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</si>
  <si>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</si>
  <si>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</si>
  <si>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</si>
  <si>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</si>
  <si>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</si>
  <si>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</si>
  <si>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</si>
  <si>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</si>
  <si>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</si>
  <si>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</si>
  <si>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</si>
  <si>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</si>
  <si>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</si>
  <si>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</si>
  <si>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</si>
  <si>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</si>
  <si>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</si>
  <si>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</si>
  <si>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</si>
  <si>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</si>
  <si>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</si>
  <si>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</si>
  <si>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</si>
  <si>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</si>
  <si>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</si>
  <si>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</si>
  <si>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</si>
  <si>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</si>
  <si>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</si>
  <si>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</si>
  <si>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</si>
  <si>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</si>
  <si>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</si>
  <si>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</si>
  <si>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</si>
  <si>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</si>
  <si>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</si>
  <si>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</si>
  <si>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</si>
  <si>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</si>
  <si>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</si>
  <si>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</si>
  <si>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</si>
  <si>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</si>
  <si>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</si>
  <si>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</si>
  <si>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</si>
  <si>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</si>
  <si>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</si>
  <si>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</si>
  <si>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</si>
  <si>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</si>
  <si>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</si>
  <si>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</si>
  <si>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</si>
  <si>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</si>
  <si>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</si>
  <si>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</si>
  <si>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</si>
  <si>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</si>
  <si>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</si>
  <si>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</si>
  <si>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</si>
  <si>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</si>
  <si>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</si>
  <si>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</si>
  <si>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</si>
  <si>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</si>
  <si>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</si>
  <si>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</si>
  <si>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</si>
  <si>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</si>
  <si>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</si>
  <si>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</si>
  <si>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</si>
  <si>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</si>
  <si>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</si>
  <si>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</si>
  <si>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</si>
  <si>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</si>
  <si>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</si>
  <si>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</si>
  <si>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</si>
  <si>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</si>
  <si>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</si>
  <si>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</si>
  <si>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</si>
  <si>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</si>
  <si>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</si>
  <si>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</si>
  <si>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</si>
  <si>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</si>
  <si>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</si>
  <si>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</si>
  <si>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</si>
  <si>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</si>
  <si>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</si>
  <si>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</si>
  <si>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</si>
  <si>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</si>
  <si>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</si>
  <si>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</si>
  <si>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</si>
  <si>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</si>
  <si>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</si>
  <si>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</si>
  <si>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</si>
  <si>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</si>
  <si>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</si>
  <si>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</si>
  <si>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</si>
  <si>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</si>
  <si>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</si>
  <si>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</si>
  <si>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</si>
  <si>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</si>
  <si>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</si>
  <si>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</si>
  <si>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</si>
  <si>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</si>
  <si>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</si>
  <si>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</si>
  <si>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</si>
  <si>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</si>
  <si>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</si>
  <si>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</si>
  <si>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</si>
  <si>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</si>
  <si>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</si>
  <si>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</si>
  <si>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</si>
  <si>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</si>
  <si>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</si>
  <si>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</si>
  <si>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</si>
  <si>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</si>
  <si>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</si>
  <si>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</si>
  <si>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</si>
  <si>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</si>
  <si>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</si>
  <si>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</si>
  <si>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</si>
  <si>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</si>
  <si>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</si>
  <si>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</si>
  <si>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</si>
  <si>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</si>
  <si>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</si>
  <si>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</si>
  <si>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</si>
  <si>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</si>
  <si>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</si>
  <si>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</si>
  <si>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</si>
  <si>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</si>
  <si>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</si>
  <si>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</si>
  <si>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</si>
  <si>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</si>
  <si>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</si>
  <si>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</si>
  <si>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</si>
  <si>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</si>
  <si>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</si>
  <si>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</si>
  <si>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</si>
  <si>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</si>
  <si>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</si>
  <si>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</si>
  <si>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</si>
  <si>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</si>
  <si>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</si>
  <si>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</si>
  <si>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</si>
  <si>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</si>
  <si>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</si>
  <si>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</si>
  <si>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</si>
  <si>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</si>
  <si>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</si>
  <si>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</si>
  <si>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</si>
  <si>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</si>
  <si>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</si>
  <si>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</si>
  <si>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</si>
  <si>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</si>
  <si>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</si>
  <si>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</si>
  <si>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</si>
  <si>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</si>
  <si>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</si>
  <si>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</si>
  <si>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</si>
  <si>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</si>
  <si>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</si>
  <si>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</si>
  <si>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</si>
  <si>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</si>
  <si>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</si>
  <si>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</si>
  <si>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</si>
  <si>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</si>
  <si>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</si>
  <si>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</si>
  <si>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</si>
  <si>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</si>
  <si>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</si>
  <si>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</si>
  <si>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</si>
  <si>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</si>
  <si>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</si>
  <si>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</si>
  <si>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</si>
  <si>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</si>
  <si>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</si>
  <si>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</si>
  <si>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</si>
  <si>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</si>
  <si>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</si>
  <si>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</si>
  <si>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</si>
  <si>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</si>
  <si>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</si>
  <si>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</si>
  <si>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</si>
  <si>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</si>
  <si>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</si>
  <si>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</si>
  <si>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</si>
  <si>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</si>
  <si>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</si>
  <si>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</si>
  <si>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</si>
  <si>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</si>
  <si>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</si>
  <si>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</si>
  <si>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</si>
  <si>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</si>
  <si>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</si>
  <si>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</si>
  <si>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</si>
  <si>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</si>
  <si>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</si>
  <si>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</si>
  <si>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</si>
  <si>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</si>
  <si>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</si>
  <si>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</si>
  <si>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</si>
  <si>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</si>
  <si>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</si>
  <si>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</si>
  <si>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</si>
  <si>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</si>
  <si>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</si>
  <si>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</si>
  <si>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</si>
  <si>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</si>
  <si>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</si>
  <si>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</si>
  <si>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</si>
  <si>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</si>
  <si>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</si>
  <si>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</si>
  <si>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</si>
  <si>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</si>
  <si>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</si>
  <si>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</si>
  <si>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</si>
  <si>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</si>
  <si>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</si>
  <si>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</si>
  <si>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</si>
  <si>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</si>
  <si>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</si>
  <si>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</si>
  <si>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</si>
  <si>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</si>
  <si>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</si>
  <si>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</si>
  <si>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</si>
  <si>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</si>
  <si>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</si>
  <si>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</si>
  <si>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</si>
  <si>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</si>
  <si>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</si>
  <si>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</si>
  <si>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</si>
  <si>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</si>
  <si>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</si>
  <si>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</si>
  <si>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</si>
  <si>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</si>
  <si>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</si>
  <si>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</si>
  <si>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</si>
  <si>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</si>
  <si>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</si>
  <si>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</si>
  <si>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</si>
  <si>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</si>
  <si>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</si>
  <si>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</si>
  <si>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</si>
  <si>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</si>
  <si>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</si>
  <si>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</si>
  <si>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</si>
  <si>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</si>
  <si>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</si>
  <si>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</si>
  <si>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</si>
  <si>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</si>
  <si>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</si>
  <si>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</si>
  <si>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</si>
  <si>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</si>
  <si>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</si>
  <si>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</si>
  <si>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</si>
  <si>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</si>
  <si>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</si>
  <si>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</si>
  <si>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</si>
  <si>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</si>
  <si>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</si>
  <si>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</si>
  <si>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</si>
  <si>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</si>
  <si>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</si>
  <si>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</si>
  <si>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</si>
  <si>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</si>
  <si>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</si>
  <si>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</si>
  <si>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</si>
  <si>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</si>
  <si>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</si>
  <si>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</si>
  <si>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</si>
  <si>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</si>
  <si>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</si>
  <si>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</si>
  <si>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</si>
  <si>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</si>
  <si>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</si>
  <si>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</si>
  <si>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</si>
  <si>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</si>
  <si>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</si>
  <si>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</si>
  <si>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</si>
  <si>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</si>
  <si>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</si>
  <si>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</si>
  <si>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</si>
  <si>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</si>
  <si>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</si>
  <si>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</si>
  <si>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</si>
  <si>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</si>
  <si>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</si>
  <si>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</si>
  <si>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</si>
  <si>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</si>
  <si>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</si>
  <si>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</si>
  <si>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</si>
  <si>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</si>
  <si>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</si>
  <si>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</si>
  <si>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</si>
  <si>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</si>
  <si>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</si>
  <si>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</si>
  <si>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</si>
  <si>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</si>
  <si>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</si>
  <si>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</si>
  <si>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</si>
  <si>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</si>
  <si>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</si>
  <si>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</si>
  <si>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</si>
  <si>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</si>
  <si>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</si>
  <si>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</si>
  <si>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</si>
  <si>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</si>
  <si>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</si>
  <si>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</si>
  <si>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</si>
  <si>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</si>
  <si>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</si>
  <si>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</si>
  <si>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</si>
  <si>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</si>
  <si>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</si>
  <si>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</si>
  <si>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</si>
  <si>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</si>
  <si>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</si>
  <si>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</si>
  <si>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</si>
  <si>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</si>
  <si>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</si>
  <si>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</si>
  <si>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</si>
  <si>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</si>
  <si>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</si>
  <si>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</si>
  <si>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</si>
  <si>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</si>
  <si>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</si>
  <si>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</si>
  <si>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</si>
  <si>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</si>
  <si>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</si>
  <si>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</si>
  <si>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</si>
  <si>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</si>
  <si>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</si>
  <si>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</si>
  <si>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</si>
  <si>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</si>
  <si>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</si>
  <si>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</si>
  <si>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</si>
  <si>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</si>
  <si>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</si>
  <si>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</si>
  <si>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</si>
  <si>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</si>
  <si>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</si>
  <si>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</si>
  <si>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</si>
  <si>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</si>
  <si>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</si>
  <si>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</si>
  <si>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</si>
  <si>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</si>
  <si>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</si>
  <si>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</si>
  <si>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</si>
  <si>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</si>
  <si>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</si>
  <si>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</si>
  <si>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</si>
  <si>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</si>
  <si>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</si>
  <si>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</si>
  <si>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</si>
  <si>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</si>
  <si>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</si>
  <si>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</si>
  <si>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</si>
  <si>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</si>
  <si>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</si>
  <si>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</si>
  <si>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</si>
  <si>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</si>
  <si>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</si>
  <si>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</si>
  <si>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</si>
  <si>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</si>
  <si>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</si>
  <si>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</si>
  <si>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</si>
  <si>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</si>
  <si>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</si>
  <si>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</si>
  <si>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</si>
  <si>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</si>
  <si>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</si>
  <si>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</si>
  <si>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</si>
  <si>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</si>
  <si>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</si>
  <si>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</si>
  <si>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</si>
  <si>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</si>
  <si>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</si>
  <si>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</si>
  <si>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</si>
  <si>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</si>
  <si>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</si>
  <si>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</si>
  <si>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</si>
  <si>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</si>
  <si>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</si>
  <si>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</si>
  <si>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</si>
  <si>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</si>
  <si>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</si>
  <si>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</si>
  <si>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</si>
  <si>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</si>
  <si>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</si>
  <si>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</si>
  <si>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</si>
  <si>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</si>
  <si>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</si>
  <si>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</si>
  <si>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</si>
  <si>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</si>
  <si>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</si>
  <si>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</si>
  <si>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</si>
  <si>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</si>
  <si>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</si>
  <si>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</si>
  <si>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</si>
  <si>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</si>
  <si>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</si>
  <si>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</si>
  <si>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</si>
  <si>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</si>
  <si>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</si>
  <si>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</si>
  <si>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</si>
  <si>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</si>
  <si>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</si>
  <si>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</si>
  <si>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</si>
  <si>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</si>
  <si>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</si>
  <si>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</si>
  <si>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</si>
  <si>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</si>
  <si>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</si>
  <si>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</si>
  <si>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</si>
  <si>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</si>
  <si>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</si>
  <si>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</si>
  <si>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</si>
  <si>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</si>
  <si>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</si>
  <si>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</si>
  <si>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</si>
  <si>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</si>
  <si>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</si>
  <si>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</si>
  <si>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</si>
  <si>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</si>
  <si>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</si>
  <si>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</si>
  <si>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</si>
  <si>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</si>
  <si>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</si>
  <si>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</si>
  <si>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</si>
  <si>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</si>
  <si>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</si>
  <si>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</si>
  <si>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</si>
  <si>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</si>
  <si>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</si>
  <si>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</si>
  <si>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</si>
  <si>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</si>
  <si>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</si>
  <si>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</si>
  <si>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</si>
  <si>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</si>
  <si>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</si>
  <si>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</si>
  <si>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</si>
  <si>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</si>
  <si>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</si>
  <si>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</si>
  <si>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</si>
  <si>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</si>
  <si>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</si>
  <si>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</si>
  <si>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</si>
  <si>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</si>
  <si>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</si>
  <si>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</si>
  <si>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</si>
  <si>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</si>
  <si>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</si>
  <si>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</si>
  <si>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</si>
  <si>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</si>
  <si>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</si>
  <si>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</si>
  <si>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</si>
  <si>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</si>
  <si>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</si>
  <si>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</si>
  <si>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</si>
  <si>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</si>
  <si>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</si>
  <si>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</si>
  <si>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</si>
  <si>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</si>
  <si>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</si>
  <si>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</si>
  <si>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</si>
  <si>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</si>
  <si>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</si>
  <si>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</si>
  <si>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</si>
  <si>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</si>
  <si>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</si>
  <si>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</si>
  <si>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</si>
  <si>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</si>
  <si>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</si>
  <si>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</si>
  <si>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</si>
  <si>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</si>
  <si>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</si>
  <si>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</si>
  <si>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</si>
  <si>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</si>
  <si>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</si>
  <si>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</si>
  <si>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</si>
  <si>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</si>
  <si>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</si>
  <si>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</si>
  <si>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</si>
  <si>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</si>
  <si>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</si>
  <si>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</si>
  <si>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</si>
  <si>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</si>
  <si>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</si>
  <si>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</si>
  <si>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</si>
  <si>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</si>
  <si>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</si>
  <si>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</si>
  <si>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</si>
  <si>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</si>
  <si>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</si>
  <si>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</si>
  <si>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</si>
  <si>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</si>
  <si>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</si>
  <si>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</si>
  <si>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</si>
  <si>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</si>
  <si>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</si>
  <si>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</si>
  <si>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</si>
  <si>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</si>
  <si>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</si>
  <si>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</si>
  <si>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</si>
  <si>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</si>
  <si>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</si>
  <si>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</si>
  <si>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</si>
  <si>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</si>
  <si>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</si>
  <si>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</si>
  <si>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</si>
  <si>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</si>
  <si>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</si>
  <si>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</si>
  <si>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</si>
  <si>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</si>
  <si>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</si>
  <si>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</si>
  <si>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</si>
  <si>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</si>
  <si>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</si>
  <si>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</si>
  <si>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</si>
  <si>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</si>
  <si>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</si>
  <si>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</si>
  <si>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</si>
  <si>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</si>
  <si>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</si>
  <si>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</si>
  <si>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</si>
  <si>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</si>
  <si>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</si>
  <si>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</si>
  <si>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</si>
  <si>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</si>
  <si>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</si>
  <si>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</si>
  <si>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</si>
  <si>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</si>
  <si>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</si>
  <si>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</si>
  <si>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</si>
  <si>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</si>
  <si>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</si>
  <si>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</si>
  <si>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</si>
  <si>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</si>
  <si>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</si>
  <si>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</si>
  <si>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</si>
  <si>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</si>
  <si>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</si>
  <si>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</si>
  <si>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</si>
  <si>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</si>
  <si>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</si>
  <si>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</si>
  <si>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</si>
  <si>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</si>
  <si>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</si>
  <si>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</si>
  <si>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</si>
  <si>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</si>
  <si>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</si>
  <si>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</si>
  <si>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</si>
  <si>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</si>
  <si>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</si>
  <si>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</si>
  <si>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</si>
  <si>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</si>
  <si>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</si>
  <si>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</si>
  <si>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</si>
  <si>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</si>
  <si>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</si>
  <si>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</si>
  <si>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</si>
  <si>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</si>
  <si>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</si>
  <si>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</si>
  <si>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</si>
  <si>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</si>
  <si>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</si>
  <si>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</si>
  <si>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</si>
  <si>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</si>
  <si>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</si>
  <si>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</si>
  <si>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</si>
  <si>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</si>
  <si>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</si>
  <si>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</si>
  <si>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</si>
  <si>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</si>
  <si>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</si>
  <si>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</si>
  <si>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</si>
  <si>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</si>
  <si>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</si>
  <si>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</si>
  <si>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</si>
  <si>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</si>
  <si>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</si>
  <si>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</si>
  <si>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</si>
  <si>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</si>
  <si>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</si>
  <si>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</si>
  <si>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</si>
  <si>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</si>
  <si>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</si>
  <si>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</si>
  <si>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</si>
  <si>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</si>
  <si>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</si>
  <si>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</si>
  <si>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</si>
  <si>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</si>
  <si>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</si>
  <si>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</si>
  <si>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</si>
  <si>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</si>
  <si>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</si>
  <si>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</si>
  <si>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</si>
  <si>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</si>
  <si>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</si>
  <si>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</si>
  <si>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</si>
  <si>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</si>
  <si>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</si>
  <si>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</si>
  <si>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</si>
  <si>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</si>
  <si>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</si>
  <si>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</si>
  <si>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</si>
  <si>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</si>
  <si>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</si>
  <si>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</si>
  <si>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</si>
  <si>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</si>
  <si>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</si>
  <si>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</si>
  <si>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</si>
  <si>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</si>
  <si>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</si>
  <si>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</si>
  <si>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</si>
  <si>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</si>
  <si>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</si>
  <si>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</si>
  <si>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</si>
  <si>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</si>
  <si>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</si>
  <si>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</si>
  <si>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</si>
  <si>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</si>
  <si>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</si>
  <si>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</si>
  <si>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</si>
  <si>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</si>
  <si>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</si>
  <si>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</si>
  <si>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</si>
  <si>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</si>
  <si>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</si>
  <si>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</si>
  <si>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</si>
  <si>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</si>
  <si>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</si>
  <si>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</si>
  <si>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</si>
  <si>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</si>
  <si>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</si>
  <si>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</si>
  <si>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</si>
  <si>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</si>
  <si>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</si>
  <si>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</si>
  <si>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</si>
  <si>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</si>
  <si>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</si>
  <si>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</si>
  <si>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</si>
  <si>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</si>
  <si>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</si>
  <si>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</si>
  <si>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</si>
  <si>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</si>
  <si>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</si>
  <si>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</si>
  <si>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</si>
  <si>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</si>
  <si>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</si>
  <si>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</si>
  <si>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</si>
  <si>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</si>
  <si>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</si>
  <si>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</si>
  <si>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</si>
  <si>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</si>
  <si>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</si>
  <si>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</si>
  <si>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</si>
  <si>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</si>
  <si>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</si>
  <si>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</si>
  <si>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</si>
  <si>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</si>
  <si>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</si>
  <si>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</si>
  <si>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</si>
  <si>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</si>
  <si>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</si>
  <si>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</si>
  <si>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</si>
  <si>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</si>
  <si>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</si>
  <si>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</si>
  <si>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</si>
  <si>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</si>
  <si>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</si>
  <si>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</si>
  <si>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</si>
  <si>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</si>
  <si>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</si>
  <si>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</si>
  <si>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</si>
  <si>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</si>
  <si>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</si>
  <si>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</si>
  <si>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</si>
  <si>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</si>
  <si>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</si>
  <si>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</si>
  <si>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</si>
  <si>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</si>
  <si>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</si>
  <si>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</si>
  <si>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</si>
  <si>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</si>
  <si>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</si>
  <si>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</si>
  <si>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</si>
  <si>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</si>
  <si>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</si>
  <si>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</si>
  <si>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</si>
  <si>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</si>
  <si>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</si>
  <si>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</si>
  <si>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</si>
  <si>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</si>
  <si>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</si>
  <si>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</si>
  <si>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</si>
  <si>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</si>
  <si>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</si>
  <si>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</si>
  <si>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</si>
  <si>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</si>
  <si>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</si>
  <si>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</si>
  <si>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</si>
  <si>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</si>
  <si>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</si>
  <si>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</si>
  <si>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</si>
  <si>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</si>
  <si>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</si>
  <si>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</si>
  <si>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</si>
  <si>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</si>
  <si>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</si>
  <si>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</si>
  <si>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</si>
  <si>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</si>
  <si>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</si>
  <si>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</si>
  <si>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</si>
  <si>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</si>
  <si>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</si>
  <si>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</si>
  <si>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</si>
  <si>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</si>
  <si>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</si>
  <si>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</si>
  <si>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</si>
  <si>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</si>
  <si>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</si>
  <si>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</si>
  <si>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</si>
  <si>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</si>
  <si>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</si>
  <si>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</si>
  <si>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</si>
  <si>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</si>
  <si>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</si>
  <si>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</si>
  <si>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</si>
  <si>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</si>
  <si>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</si>
  <si>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</si>
  <si>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</si>
  <si>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</si>
  <si>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</si>
  <si>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</si>
  <si>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</si>
  <si>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</si>
  <si>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</si>
  <si>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</si>
  <si>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</si>
  <si>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</si>
  <si>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</si>
  <si>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</si>
  <si>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</si>
  <si>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</si>
  <si>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</si>
  <si>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</si>
  <si>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</si>
  <si>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</si>
  <si>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</si>
  <si>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</si>
  <si>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</si>
  <si>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</si>
  <si>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</si>
  <si>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</si>
  <si>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</si>
  <si>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</si>
  <si>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</si>
  <si>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</si>
  <si>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</si>
  <si>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</si>
  <si>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</si>
  <si>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</si>
  <si>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</si>
  <si>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</si>
  <si>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</si>
  <si>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</si>
  <si>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</si>
  <si>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</si>
  <si>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</si>
  <si>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</si>
  <si>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</si>
  <si>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</si>
  <si>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</si>
  <si>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</si>
  <si>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</si>
  <si>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</si>
  <si>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</si>
  <si>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</si>
  <si>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</si>
  <si>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</si>
  <si>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</si>
  <si>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</si>
  <si>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</si>
  <si>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</si>
  <si>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</si>
  <si>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</si>
  <si>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</si>
  <si>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</si>
  <si>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</si>
  <si>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</si>
  <si>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</si>
  <si>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</si>
  <si>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</si>
  <si>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</si>
  <si>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</si>
  <si>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</si>
  <si>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</si>
  <si>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</si>
  <si>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</si>
  <si>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</si>
  <si>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</si>
  <si>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</si>
  <si>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</si>
  <si>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</si>
  <si>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</si>
  <si>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</si>
  <si>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</si>
  <si>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</si>
  <si>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</si>
  <si>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</si>
  <si>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</si>
  <si>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</si>
  <si>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</si>
  <si>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</si>
  <si>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</si>
  <si>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</si>
  <si>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</si>
  <si>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</si>
  <si>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</si>
  <si>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</si>
  <si>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</si>
  <si>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</si>
  <si>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</si>
  <si>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</si>
  <si>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</si>
  <si>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</si>
  <si>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</si>
  <si>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</si>
  <si>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</si>
  <si>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</si>
  <si>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</si>
  <si>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</si>
  <si>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</si>
  <si>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</si>
  <si>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</si>
  <si>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</si>
  <si>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</si>
  <si>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</si>
  <si>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</si>
  <si>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</si>
  <si>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</si>
  <si>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</si>
  <si>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</si>
  <si>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</si>
  <si>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</si>
  <si>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</si>
  <si>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</si>
  <si>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</si>
  <si>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</si>
  <si>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</si>
  <si>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</si>
  <si>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</si>
  <si>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</si>
  <si>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</si>
  <si>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</si>
  <si>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</si>
  <si>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</si>
  <si>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</si>
  <si>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</si>
  <si>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</si>
  <si>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</si>
  <si>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</si>
  <si>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</si>
  <si>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</si>
  <si>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</si>
  <si>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</si>
  <si>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</si>
  <si>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</si>
  <si>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</si>
  <si>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</si>
  <si>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</si>
  <si>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</si>
  <si>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</si>
  <si>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</si>
  <si>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</si>
  <si>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</si>
  <si>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</si>
  <si>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</si>
  <si>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</si>
  <si>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</si>
  <si>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</si>
  <si>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</si>
  <si>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</si>
  <si>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</si>
  <si>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</si>
  <si>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</si>
  <si>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</si>
  <si>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</si>
  <si>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</si>
  <si>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</si>
  <si>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</si>
  <si>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</si>
  <si>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</si>
  <si>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</si>
  <si>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</si>
  <si>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</si>
  <si>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</si>
  <si>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</si>
  <si>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</si>
  <si>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</si>
  <si>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</si>
  <si>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</si>
  <si>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</si>
  <si>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</si>
  <si>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</si>
  <si>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</si>
  <si>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</si>
  <si>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</si>
  <si>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</si>
  <si>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</si>
  <si>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</si>
  <si>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</si>
  <si>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</si>
  <si>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</si>
  <si>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</si>
  <si>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</si>
  <si>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</si>
  <si>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</si>
  <si>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</si>
  <si>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</si>
  <si>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</si>
  <si>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</si>
  <si>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</si>
  <si>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</si>
  <si>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</si>
  <si>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</si>
  <si>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</si>
  <si>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</si>
  <si>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</si>
  <si>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</si>
  <si>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</si>
  <si>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</si>
  <si>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</si>
  <si>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</si>
  <si>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</si>
  <si>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</si>
  <si>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</si>
  <si>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</si>
  <si>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</si>
  <si>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</si>
  <si>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</si>
  <si>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</si>
  <si>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</si>
  <si>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</si>
  <si>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</si>
  <si>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</si>
  <si>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</si>
  <si>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</si>
  <si>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</si>
  <si>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</si>
  <si>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</si>
  <si>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</si>
  <si>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</si>
  <si>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</si>
  <si>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</si>
  <si>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</si>
  <si>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</si>
  <si>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</si>
  <si>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</si>
  <si>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</si>
  <si>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</si>
  <si>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</si>
  <si>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</si>
  <si>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</si>
  <si>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</si>
  <si>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</si>
  <si>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</si>
  <si>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</si>
  <si>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</si>
  <si>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</si>
  <si>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</si>
  <si>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</si>
  <si>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</si>
  <si>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</si>
  <si>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</si>
  <si>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</si>
  <si>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</si>
  <si>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</si>
  <si>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</si>
  <si>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</si>
  <si>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</si>
  <si>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</si>
  <si>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</si>
  <si>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</si>
  <si>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</si>
  <si>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</si>
  <si>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</si>
  <si>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</si>
  <si>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</si>
  <si>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</si>
  <si>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</si>
  <si>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</si>
  <si>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</si>
  <si>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</si>
  <si>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</si>
  <si>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</si>
  <si>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</si>
  <si>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</si>
  <si>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</si>
  <si>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</si>
  <si>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</si>
  <si>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</si>
  <si>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</si>
  <si>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</si>
  <si>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</si>
  <si>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</si>
  <si>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</si>
  <si>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</si>
  <si>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</si>
  <si>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</si>
  <si>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</si>
  <si>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</si>
  <si>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</si>
  <si>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</si>
  <si>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</si>
  <si>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</si>
  <si>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</si>
  <si>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</si>
  <si>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</si>
  <si>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</si>
  <si>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</si>
  <si>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</si>
  <si>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</si>
  <si>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</si>
  <si>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</si>
  <si>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</si>
  <si>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</si>
  <si>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</si>
  <si>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</si>
  <si>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</si>
  <si>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</si>
  <si>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</si>
  <si>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</si>
  <si>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</si>
  <si>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</si>
  <si>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</si>
  <si>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</si>
  <si>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</si>
  <si>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</si>
  <si>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</si>
  <si>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</si>
  <si>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</si>
  <si>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</si>
  <si>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</si>
  <si>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</si>
  <si>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</si>
  <si>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</si>
  <si>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</si>
  <si>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</si>
  <si>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</si>
  <si>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</si>
  <si>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</si>
  <si>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</si>
  <si>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</si>
  <si>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</si>
  <si>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</si>
  <si>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</si>
  <si>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</si>
  <si>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</si>
  <si>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</si>
  <si>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</si>
  <si>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</si>
  <si>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</si>
  <si>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</si>
  <si>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</si>
  <si>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</si>
  <si>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</si>
  <si>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</si>
  <si>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</si>
  <si>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</si>
  <si>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</si>
  <si>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</si>
  <si>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</si>
  <si>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</si>
  <si>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</si>
  <si>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</si>
  <si>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</si>
  <si>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</si>
  <si>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</si>
  <si>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</si>
  <si>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</si>
  <si>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</si>
  <si>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</si>
  <si>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</si>
  <si>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</si>
  <si>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</si>
  <si>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</si>
  <si>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</si>
  <si>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</si>
  <si>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</si>
  <si>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</si>
  <si>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</si>
  <si>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</si>
  <si>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</si>
  <si>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</si>
  <si>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</si>
  <si>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</si>
  <si>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</si>
  <si>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</si>
  <si>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</si>
  <si>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</si>
  <si>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</si>
  <si>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</si>
  <si>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</si>
  <si>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</si>
  <si>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</si>
  <si>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</si>
  <si>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</si>
  <si>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</si>
  <si>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</si>
  <si>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</si>
  <si>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</si>
  <si>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</si>
  <si>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</si>
  <si>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</si>
  <si>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</si>
  <si>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</si>
  <si>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</si>
  <si>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</si>
  <si>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</si>
  <si>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</si>
  <si>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</si>
  <si>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</si>
  <si>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</si>
  <si>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</si>
  <si>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</si>
  <si>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</si>
  <si>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</si>
  <si>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</si>
  <si>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</si>
  <si>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</si>
  <si>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</si>
  <si>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</si>
  <si>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</si>
  <si>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</si>
  <si>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</si>
  <si>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</si>
  <si>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</si>
  <si>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</si>
  <si>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</si>
  <si>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</si>
  <si>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</si>
  <si>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</si>
  <si>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</si>
  <si>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</si>
  <si>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</si>
  <si>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</si>
  <si>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</si>
  <si>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</si>
  <si>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</si>
  <si>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</si>
  <si>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</si>
  <si>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</si>
  <si>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</si>
  <si>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</si>
  <si>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</si>
  <si>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</si>
  <si>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</si>
  <si>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</si>
  <si>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</si>
  <si>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</si>
  <si>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</si>
  <si>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</si>
  <si>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</si>
  <si>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</si>
  <si>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</si>
  <si>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</si>
  <si>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</si>
  <si>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</si>
  <si>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</si>
  <si>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</si>
  <si>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</si>
  <si>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</si>
  <si>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</si>
  <si>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</si>
  <si>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</si>
  <si>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</si>
  <si>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</si>
  <si>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</si>
  <si>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</si>
  <si>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</si>
  <si>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</si>
  <si>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</si>
  <si>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</si>
  <si>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</si>
  <si>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</si>
  <si>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</si>
  <si>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</si>
  <si>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</si>
  <si>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</si>
  <si>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</si>
  <si>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</si>
  <si>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</si>
  <si>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</si>
  <si>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</si>
  <si>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</si>
  <si>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</si>
  <si>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</si>
  <si>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</si>
  <si>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</si>
  <si>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</si>
  <si>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</si>
  <si>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</si>
  <si>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</si>
  <si>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</si>
  <si>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</si>
  <si>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</si>
  <si>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</si>
  <si>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</si>
  <si>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</si>
  <si>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</si>
  <si>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</si>
  <si>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</si>
  <si>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</si>
  <si>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</si>
  <si>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</si>
  <si>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</si>
  <si>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</si>
  <si>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</si>
  <si>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</si>
  <si>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</si>
  <si>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</si>
  <si>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</si>
  <si>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</si>
  <si>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</si>
  <si>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</si>
  <si>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</si>
  <si>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</si>
  <si>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</si>
  <si>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</si>
  <si>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</si>
  <si>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</si>
  <si>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</si>
  <si>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</si>
  <si>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</si>
  <si>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</si>
  <si>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</si>
  <si>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</si>
  <si>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</si>
  <si>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</si>
  <si>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</si>
  <si>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</si>
  <si>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</si>
  <si>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</si>
  <si>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</si>
  <si>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</si>
  <si>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</si>
  <si>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</si>
  <si>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</si>
  <si>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</si>
  <si>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</si>
  <si>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</si>
  <si>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</si>
  <si>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</si>
  <si>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</si>
  <si>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</si>
  <si>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</si>
  <si>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</si>
  <si>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</si>
  <si>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</si>
  <si>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</si>
  <si>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</si>
  <si>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</si>
  <si>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</si>
  <si>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</si>
  <si>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</si>
  <si>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</si>
  <si>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</si>
  <si>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</si>
  <si>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</si>
  <si>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</si>
  <si>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</si>
  <si>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</si>
  <si>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</si>
  <si>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</si>
  <si>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</si>
  <si>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</si>
  <si>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</si>
  <si>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</si>
  <si>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</si>
  <si>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</si>
  <si>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</si>
  <si>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</si>
  <si>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</si>
  <si>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</si>
  <si>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</si>
  <si>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</si>
  <si>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</si>
  <si>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</si>
  <si>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</si>
  <si>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</si>
  <si>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</si>
  <si>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</si>
  <si>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</si>
  <si>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</si>
  <si>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</si>
  <si>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</si>
  <si>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</si>
  <si>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</si>
  <si>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</si>
  <si>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</si>
  <si>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</si>
  <si>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</si>
  <si>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</si>
  <si>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</si>
  <si>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</si>
  <si>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</si>
  <si>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</si>
  <si>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</si>
  <si>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</si>
  <si>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</si>
  <si>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</si>
  <si>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</si>
  <si>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</si>
  <si>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</si>
  <si>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</si>
  <si>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</si>
  <si>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</si>
  <si>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</si>
  <si>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</si>
  <si>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</si>
  <si>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</si>
  <si>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</si>
  <si>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</si>
  <si>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</si>
  <si>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</si>
  <si>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</si>
  <si>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</si>
  <si>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</si>
  <si>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</si>
  <si>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</si>
  <si>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</si>
  <si>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</si>
  <si>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</si>
  <si>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</si>
  <si>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</si>
  <si>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</si>
  <si>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</si>
  <si>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</si>
  <si>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</si>
  <si>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</si>
  <si>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</si>
  <si>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</si>
  <si>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</si>
  <si>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</si>
  <si>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</si>
  <si>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</si>
  <si>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</si>
  <si>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</si>
  <si>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</si>
  <si>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</si>
  <si>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</si>
  <si>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</si>
  <si>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</si>
  <si>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</si>
  <si>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</si>
  <si>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</si>
  <si>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</si>
  <si>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</si>
  <si>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</si>
  <si>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</si>
  <si>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</si>
  <si>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</si>
  <si>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</si>
  <si>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</si>
  <si>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</si>
  <si>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</si>
  <si>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</si>
  <si>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</si>
  <si>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</si>
  <si>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</si>
  <si>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</si>
  <si>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</si>
  <si>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</si>
  <si>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</si>
  <si>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</si>
  <si>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</si>
  <si>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</si>
  <si>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</si>
  <si>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</si>
  <si>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</si>
  <si>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</si>
  <si>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</si>
  <si>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</si>
  <si>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</si>
  <si>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</si>
  <si>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</si>
  <si>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</si>
  <si>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</si>
  <si>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</si>
  <si>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</si>
  <si>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</si>
  <si>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</si>
  <si>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</si>
  <si>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</si>
  <si>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</si>
  <si>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</si>
  <si>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</si>
  <si>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</si>
  <si>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</si>
  <si>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</si>
  <si>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</si>
  <si>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</si>
  <si>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</si>
  <si>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</si>
  <si>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</si>
  <si>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</si>
  <si>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</si>
  <si>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</si>
  <si>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</si>
  <si>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</si>
  <si>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</si>
  <si>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</si>
  <si>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</si>
  <si>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</si>
  <si>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</si>
  <si>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</si>
  <si>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</si>
  <si>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</si>
  <si>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</si>
  <si>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</si>
  <si>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</si>
  <si>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</si>
  <si>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</si>
  <si>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</si>
  <si>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</si>
  <si>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</si>
  <si>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</si>
  <si>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</si>
  <si>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</si>
  <si>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</si>
  <si>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</si>
  <si>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</si>
  <si>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</si>
  <si>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</si>
  <si>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</si>
  <si>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</si>
  <si>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</si>
  <si>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</si>
  <si>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</si>
  <si>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</si>
  <si>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</si>
  <si>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</si>
  <si>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</si>
  <si>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</si>
  <si>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</si>
  <si>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</si>
  <si>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</si>
  <si>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</si>
  <si>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</si>
  <si>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</si>
  <si>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</si>
  <si>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</si>
  <si>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</si>
  <si>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</si>
  <si>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</si>
  <si>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</si>
  <si>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</si>
  <si>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</si>
  <si>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</si>
  <si>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</si>
  <si>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</si>
  <si>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</si>
  <si>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</si>
  <si>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</si>
  <si>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</si>
  <si>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</si>
  <si>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</si>
  <si>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</si>
  <si>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</si>
  <si>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</si>
  <si>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</si>
  <si>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</si>
  <si>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</si>
  <si>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</si>
  <si>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</si>
  <si>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</si>
  <si>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</si>
  <si>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</si>
  <si>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</si>
  <si>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</si>
  <si>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</si>
  <si>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</si>
  <si>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</si>
  <si>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</si>
  <si>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</si>
  <si>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</si>
  <si>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</si>
  <si>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</si>
  <si>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</si>
  <si>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</si>
  <si>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</si>
  <si>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</si>
  <si>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</si>
  <si>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</si>
  <si>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</si>
  <si>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</si>
  <si>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</si>
  <si>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</si>
  <si>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</si>
  <si>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</si>
  <si>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</si>
  <si>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</si>
  <si>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</si>
  <si>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</si>
  <si>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</si>
  <si>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</si>
  <si>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</si>
  <si>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</si>
  <si>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</si>
  <si>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</si>
  <si>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</si>
  <si>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</si>
  <si>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</si>
  <si>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</si>
  <si>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</si>
  <si>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</si>
  <si>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</si>
  <si>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</si>
  <si>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</si>
  <si>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</si>
  <si>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</si>
  <si>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</si>
  <si>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</si>
  <si>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</si>
  <si>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</si>
  <si>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</si>
  <si>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</si>
  <si>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</si>
  <si>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</si>
  <si>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</si>
  <si>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</si>
  <si>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</si>
  <si>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</si>
  <si>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</si>
  <si>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</si>
  <si>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</si>
  <si>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</si>
  <si>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</si>
  <si>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</si>
  <si>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</si>
  <si>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</si>
  <si>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</si>
  <si>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</si>
  <si>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</si>
  <si>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</si>
  <si>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</si>
  <si>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</si>
  <si>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</si>
  <si>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</si>
  <si>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</si>
  <si>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</si>
  <si>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</si>
  <si>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</si>
  <si>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</si>
  <si>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</si>
  <si>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</si>
  <si>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</si>
  <si>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</si>
  <si>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</si>
  <si>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</si>
  <si>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</si>
  <si>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</si>
  <si>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</si>
  <si>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</si>
  <si>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</si>
  <si>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</si>
  <si>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</si>
  <si>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</si>
  <si>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</si>
  <si>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</si>
  <si>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</si>
  <si>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</si>
  <si>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</si>
  <si>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</si>
  <si>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</si>
  <si>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</si>
  <si>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</si>
  <si>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</si>
  <si>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</si>
  <si>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</si>
  <si>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</si>
  <si>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</si>
  <si>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</si>
  <si>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</si>
  <si>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</si>
  <si>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</si>
  <si>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</si>
  <si>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</si>
  <si>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</si>
  <si>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</si>
  <si>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</si>
  <si>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</si>
  <si>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</si>
  <si>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</si>
  <si>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</si>
  <si>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</si>
  <si>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</si>
  <si>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</si>
  <si>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</si>
  <si>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</si>
  <si>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</si>
  <si>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</si>
  <si>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</si>
  <si>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</si>
  <si>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</si>
  <si>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</si>
  <si>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</si>
  <si>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</si>
  <si>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</si>
  <si>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</si>
  <si>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</si>
  <si>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</si>
  <si>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</si>
  <si>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</si>
  <si>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</si>
  <si>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</si>
  <si>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</si>
  <si>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</si>
  <si>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</si>
  <si>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</si>
  <si>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</si>
  <si>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</si>
  <si>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</si>
  <si>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</si>
  <si>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</si>
  <si>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</si>
  <si>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</si>
  <si>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</si>
  <si>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</si>
  <si>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</si>
  <si>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</si>
  <si>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</si>
  <si>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</si>
  <si>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</si>
  <si>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</si>
  <si>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</si>
  <si>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</si>
  <si>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</si>
  <si>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</si>
  <si>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</si>
  <si>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</si>
  <si>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</si>
  <si>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</si>
  <si>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</si>
  <si>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</si>
  <si>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</si>
  <si>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</si>
  <si>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</si>
  <si>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</si>
  <si>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</si>
  <si>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</si>
  <si>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</si>
  <si>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</si>
  <si>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</si>
  <si>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</si>
  <si>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</si>
  <si>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</si>
  <si>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</si>
  <si>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</si>
  <si>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</si>
  <si>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</si>
  <si>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</si>
  <si>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</si>
  <si>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</si>
  <si>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</si>
  <si>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</si>
  <si>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</si>
  <si>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</si>
  <si>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</si>
  <si>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</si>
  <si>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</si>
  <si>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</si>
  <si>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</si>
  <si>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</si>
  <si>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</si>
  <si>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</si>
  <si>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</si>
  <si>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</si>
  <si>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</si>
  <si>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</si>
  <si>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</si>
  <si>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</si>
  <si>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</si>
  <si>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</si>
  <si>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</si>
  <si>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</si>
  <si>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</si>
  <si>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</si>
  <si>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</si>
  <si>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</si>
  <si>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</si>
  <si>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</si>
  <si>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</si>
  <si>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</si>
  <si>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</si>
  <si>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</si>
  <si>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</si>
  <si>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</si>
  <si>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</si>
  <si>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</si>
  <si>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</si>
  <si>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</si>
  <si>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</si>
  <si>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</si>
  <si>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</si>
  <si>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</si>
  <si>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</si>
  <si>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</si>
  <si>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</si>
  <si>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</si>
  <si>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</si>
  <si>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</si>
  <si>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</si>
  <si>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</si>
  <si>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</si>
  <si>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</si>
  <si>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</si>
  <si>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</si>
  <si>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</si>
  <si>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</si>
  <si>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</si>
  <si>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</si>
  <si>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</si>
  <si>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</si>
  <si>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</si>
  <si>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</si>
  <si>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</si>
  <si>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</si>
  <si>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</si>
  <si>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</si>
  <si>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</si>
  <si>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</si>
  <si>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</si>
  <si>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</si>
  <si>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</si>
  <si>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</si>
  <si>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</si>
  <si>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</si>
  <si>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</si>
  <si>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</si>
  <si>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</si>
  <si>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</si>
  <si>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</si>
  <si>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</si>
  <si>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</si>
  <si>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</si>
  <si>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</si>
  <si>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</si>
  <si>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</si>
  <si>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</si>
  <si>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</si>
  <si>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</si>
  <si>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</si>
  <si>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</si>
  <si>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</si>
  <si>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</si>
  <si>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</si>
  <si>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</si>
  <si>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</si>
  <si>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</si>
  <si>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</si>
  <si>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</si>
  <si>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</si>
  <si>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</si>
  <si>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</si>
  <si>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</si>
  <si>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</si>
  <si>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</si>
  <si>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</si>
  <si>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</si>
  <si>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</si>
  <si>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</si>
  <si>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</si>
  <si>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</si>
  <si>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</si>
  <si>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</si>
  <si>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</si>
  <si>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</si>
  <si>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</si>
  <si>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</si>
  <si>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</si>
  <si>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</si>
  <si>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</si>
  <si>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</si>
  <si>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</si>
  <si>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</si>
  <si>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</si>
  <si>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</si>
  <si>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</si>
  <si>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</si>
  <si>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</si>
  <si>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</si>
  <si>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</si>
  <si>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</si>
  <si>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</si>
  <si>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</si>
  <si>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</si>
  <si>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</si>
  <si>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</si>
  <si>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</si>
  <si>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</si>
  <si>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</si>
  <si>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</si>
  <si>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</si>
  <si>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</si>
  <si>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</si>
  <si>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</si>
  <si>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</si>
  <si>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</si>
  <si>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</si>
  <si>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</si>
  <si>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</si>
  <si>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</si>
  <si>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</si>
  <si>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</si>
  <si>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</si>
  <si>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</si>
  <si>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</si>
  <si>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</si>
  <si>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</si>
  <si>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</si>
  <si>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</si>
  <si>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</si>
  <si>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</si>
  <si>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</si>
  <si>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</si>
  <si>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</si>
  <si>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</si>
  <si>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</si>
  <si>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</si>
  <si>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</si>
  <si>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</si>
  <si>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</si>
  <si>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</si>
  <si>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</si>
  <si>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</si>
  <si>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</si>
  <si>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</si>
  <si>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</si>
  <si>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</si>
  <si>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</si>
  <si>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</si>
  <si>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</si>
  <si>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</si>
  <si>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</si>
  <si>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</si>
  <si>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</si>
  <si>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</si>
  <si>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</si>
  <si>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</si>
  <si>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</si>
  <si>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</si>
  <si>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</si>
  <si>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</si>
  <si>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</si>
  <si>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</si>
  <si>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</si>
  <si>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</si>
  <si>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</si>
  <si>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</si>
  <si>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</si>
  <si>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</si>
  <si>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</si>
  <si>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</si>
  <si>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</si>
  <si>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</si>
  <si>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</si>
  <si>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</si>
  <si>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</si>
  <si>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</si>
  <si>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</si>
  <si>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</si>
  <si>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</si>
  <si>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</si>
  <si>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</si>
  <si>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</si>
  <si>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</si>
  <si>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</si>
  <si>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</si>
  <si>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</si>
  <si>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</si>
  <si>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</si>
  <si>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</si>
  <si>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</si>
  <si>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</si>
  <si>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</si>
  <si>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</si>
  <si>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</si>
  <si>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</si>
  <si>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</si>
  <si>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</si>
  <si>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</si>
  <si>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</si>
  <si>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</si>
  <si>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</si>
  <si>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</si>
  <si>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</si>
  <si>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</si>
  <si>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</si>
  <si>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</si>
  <si>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</si>
  <si>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</si>
  <si>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</si>
  <si>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</si>
  <si>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</si>
  <si>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</si>
  <si>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</si>
  <si>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</si>
  <si>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</si>
  <si>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</si>
  <si>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</si>
  <si>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</si>
  <si>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</si>
  <si>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</si>
  <si>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</si>
  <si>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</si>
  <si>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</si>
  <si>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</si>
  <si>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</si>
  <si>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</si>
  <si>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</si>
  <si>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</si>
  <si>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</si>
  <si>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</si>
  <si>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</si>
  <si>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</si>
  <si>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</si>
  <si>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</si>
  <si>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</si>
  <si>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</si>
  <si>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</si>
  <si>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</si>
  <si>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</si>
  <si>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</si>
  <si>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</si>
  <si>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</si>
  <si>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</si>
  <si>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</si>
  <si>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</si>
  <si>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</si>
  <si>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</si>
  <si>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</si>
  <si>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</si>
  <si>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</si>
  <si>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</si>
  <si>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</si>
  <si>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</si>
  <si>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</si>
  <si>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</si>
  <si>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</si>
  <si>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</si>
  <si>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</si>
  <si>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</si>
  <si>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</si>
  <si>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</si>
  <si>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</si>
  <si>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</si>
  <si>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</si>
  <si>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</si>
  <si>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</si>
  <si>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</si>
  <si>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</si>
  <si>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</si>
  <si>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</si>
  <si>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</si>
  <si>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</si>
  <si>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</si>
  <si>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</si>
  <si>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</si>
  <si>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</si>
  <si>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</si>
  <si>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</si>
  <si>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</si>
  <si>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</si>
  <si>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</si>
  <si>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</si>
  <si>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</si>
  <si>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</si>
  <si>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</si>
  <si>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</si>
  <si>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</si>
  <si>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</si>
  <si>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</si>
  <si>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</si>
  <si>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</si>
  <si>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</si>
  <si>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</si>
  <si>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</si>
  <si>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</si>
  <si>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</si>
  <si>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</si>
  <si>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</si>
  <si>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</si>
  <si>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</si>
  <si>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</si>
  <si>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</si>
  <si>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</si>
  <si>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</si>
  <si>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</si>
  <si>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</si>
  <si>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</si>
  <si>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</si>
  <si>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</si>
  <si>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</si>
  <si>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</si>
  <si>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</si>
  <si>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</si>
  <si>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</si>
  <si>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</si>
  <si>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</si>
  <si>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</si>
  <si>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</si>
  <si>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</si>
  <si>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</si>
  <si>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</si>
  <si>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</si>
  <si>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</si>
  <si>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</si>
  <si>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</si>
  <si>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</si>
  <si>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</si>
  <si>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</si>
  <si>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</si>
  <si>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</si>
  <si>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</si>
  <si>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</si>
  <si>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</si>
  <si>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</si>
  <si>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</si>
  <si>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</si>
  <si>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</si>
  <si>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</si>
  <si>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</si>
  <si>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</si>
  <si>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</si>
  <si>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</si>
  <si>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</si>
  <si>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</si>
  <si>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</si>
  <si>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</si>
  <si>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</si>
  <si>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</si>
  <si>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</si>
  <si>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</si>
  <si>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</si>
  <si>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</si>
  <si>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</si>
  <si>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</si>
  <si>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</si>
  <si>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</si>
  <si>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</si>
  <si>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</si>
  <si>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</si>
  <si>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</si>
  <si>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</si>
  <si>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</si>
  <si>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</si>
  <si>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</si>
  <si>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</si>
  <si>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</si>
  <si>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</si>
  <si>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</si>
  <si>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</si>
  <si>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</si>
  <si>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</si>
  <si>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</si>
  <si>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</si>
  <si>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</si>
  <si>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</si>
  <si>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</si>
  <si>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</si>
  <si>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</si>
  <si>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</si>
  <si>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</si>
  <si>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</si>
  <si>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</si>
  <si>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</si>
  <si>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</si>
  <si>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</si>
  <si>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</si>
  <si>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</si>
  <si>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</si>
  <si>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</si>
  <si>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</si>
  <si>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</si>
  <si>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</si>
  <si>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</si>
  <si>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</si>
  <si>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</si>
  <si>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</si>
  <si>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</si>
  <si>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</si>
  <si>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</si>
  <si>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</si>
  <si>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</si>
  <si>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</si>
  <si>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</si>
  <si>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</si>
  <si>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</si>
  <si>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</si>
  <si>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</si>
  <si>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</si>
  <si>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</si>
  <si>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</si>
  <si>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</si>
  <si>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</si>
  <si>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</si>
  <si>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</si>
  <si>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</si>
  <si>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</si>
  <si>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</si>
  <si>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</si>
  <si>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</si>
  <si>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</si>
  <si>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</si>
  <si>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</si>
  <si>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</si>
  <si>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</si>
  <si>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</si>
  <si>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</si>
  <si>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</si>
  <si>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</si>
  <si>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</si>
  <si>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</si>
  <si>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</si>
  <si>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</si>
  <si>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</si>
  <si>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</si>
  <si>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</si>
  <si>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</si>
  <si>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</si>
  <si>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</si>
  <si>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</si>
  <si>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</si>
  <si>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</si>
  <si>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</si>
  <si>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</si>
  <si>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</si>
  <si>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</si>
  <si>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</si>
  <si>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</si>
  <si>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</si>
  <si>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</si>
  <si>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</si>
  <si>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</si>
  <si>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</si>
  <si>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</si>
  <si>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</si>
  <si>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</si>
  <si>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</si>
  <si>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</si>
  <si>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</si>
  <si>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</si>
  <si>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</si>
  <si>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</si>
  <si>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</si>
  <si>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</si>
  <si>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</si>
  <si>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</si>
  <si>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</si>
  <si>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</si>
  <si>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</si>
  <si>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</si>
  <si>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</si>
  <si>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</si>
  <si>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</si>
  <si>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</si>
  <si>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</si>
  <si>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</si>
  <si>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</si>
  <si>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</si>
  <si>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</si>
  <si>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</si>
  <si>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</si>
  <si>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</si>
  <si>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</si>
  <si>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</si>
  <si>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</si>
  <si>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</si>
  <si>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</si>
  <si>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</si>
  <si>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</si>
  <si>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</si>
  <si>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</si>
  <si>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</si>
  <si>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</si>
  <si>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</si>
  <si>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</si>
  <si>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</si>
  <si>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</si>
  <si>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</si>
  <si>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</si>
  <si>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</si>
  <si>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</si>
  <si>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</si>
  <si>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</si>
  <si>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</si>
  <si>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</si>
  <si>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</si>
  <si>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</si>
  <si>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</si>
  <si>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</si>
  <si>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</si>
  <si>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</si>
  <si>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</si>
  <si>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</si>
  <si>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</si>
  <si>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</si>
  <si>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</si>
  <si>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</si>
  <si>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</si>
  <si>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</si>
  <si>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</si>
  <si>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</si>
  <si>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</si>
  <si>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</si>
  <si>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</si>
  <si>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</si>
  <si>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</si>
  <si>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</si>
  <si>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</si>
  <si>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</si>
  <si>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</si>
  <si>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</si>
  <si>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</si>
  <si>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</si>
  <si>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</si>
  <si>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</si>
  <si>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</si>
  <si>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</si>
  <si>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</si>
  <si>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</si>
  <si>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</si>
  <si>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</si>
  <si>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</si>
  <si>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</si>
  <si>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</si>
  <si>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</si>
  <si>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</si>
  <si>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</si>
  <si>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</si>
  <si>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</si>
  <si>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</si>
  <si>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</si>
  <si>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</si>
  <si>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</si>
  <si>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</si>
  <si>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</si>
  <si>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</si>
  <si>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</si>
  <si>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</si>
  <si>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</si>
  <si>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</si>
  <si>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</si>
  <si>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</si>
  <si>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</si>
  <si>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</si>
  <si>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</si>
  <si>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</si>
  <si>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</si>
  <si>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</si>
  <si>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</si>
  <si>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</si>
  <si>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</si>
  <si>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</si>
  <si>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</si>
  <si>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</si>
  <si>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</si>
  <si>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</si>
  <si>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</si>
  <si>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</si>
  <si>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</si>
  <si>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</si>
  <si>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</si>
  <si>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</si>
  <si>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</si>
  <si>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</si>
  <si>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</si>
  <si>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</si>
  <si>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</si>
  <si>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</si>
  <si>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</si>
  <si>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</si>
  <si>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</si>
  <si>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</si>
  <si>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</si>
  <si>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</si>
  <si>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</si>
  <si>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</si>
  <si>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</si>
  <si>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</si>
  <si>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</si>
  <si>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</si>
  <si>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</si>
  <si>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</si>
  <si>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</si>
  <si>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</si>
  <si>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</si>
  <si>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</si>
  <si>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</si>
  <si>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</si>
  <si>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</si>
  <si>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</si>
  <si>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</si>
  <si>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</si>
  <si>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</si>
  <si>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</si>
  <si>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</si>
  <si>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</si>
  <si>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</si>
  <si>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</si>
  <si>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</si>
  <si>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</si>
  <si>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</si>
  <si>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</si>
  <si>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</si>
  <si>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</si>
  <si>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</si>
  <si>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</si>
  <si>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</si>
  <si>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</si>
  <si>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</si>
  <si>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</si>
  <si>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</si>
  <si>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</si>
  <si>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</si>
  <si>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</si>
  <si>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</si>
  <si>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</si>
  <si>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</si>
  <si>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</si>
  <si>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</si>
  <si>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</si>
  <si>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</si>
  <si>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</si>
  <si>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</si>
  <si>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</si>
  <si>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</si>
  <si>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</si>
  <si>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</si>
  <si>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</si>
  <si>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</si>
  <si>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</si>
  <si>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</si>
  <si>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</si>
  <si>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</si>
  <si>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</si>
  <si>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</si>
  <si>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</si>
  <si>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</si>
  <si>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</si>
  <si>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</si>
  <si>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</si>
  <si>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</si>
  <si>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</si>
  <si>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</si>
  <si>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</si>
  <si>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</si>
  <si>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</si>
  <si>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</si>
  <si>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</si>
  <si>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</si>
  <si>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</si>
  <si>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</si>
  <si>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</si>
  <si>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</si>
  <si>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</si>
  <si>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</si>
  <si>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</si>
  <si>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</si>
  <si>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</si>
  <si>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</si>
  <si>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</si>
  <si>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</si>
  <si>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</si>
  <si>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</si>
  <si>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</si>
  <si>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</si>
  <si>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</si>
  <si>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</si>
  <si>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</si>
  <si>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</si>
  <si>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</si>
  <si>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</si>
  <si>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</si>
  <si>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</si>
  <si>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</si>
  <si>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</si>
  <si>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</si>
  <si>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</si>
  <si>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</si>
  <si>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</si>
  <si>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</si>
  <si>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</si>
  <si>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</si>
  <si>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</si>
  <si>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</si>
  <si>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</si>
  <si>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</si>
  <si>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</si>
  <si>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</si>
  <si>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</si>
  <si>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</si>
  <si>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</si>
  <si>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</si>
  <si>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</si>
  <si>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</si>
  <si>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</si>
  <si>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</si>
  <si>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</si>
  <si>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</si>
  <si>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</si>
  <si>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</si>
  <si>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</si>
  <si>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</si>
  <si>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</si>
  <si>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</si>
  <si>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</si>
  <si>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</si>
  <si>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</si>
  <si>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</si>
  <si>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</si>
  <si>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</si>
  <si>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</si>
  <si>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</si>
  <si>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</si>
  <si>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</si>
  <si>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</si>
  <si>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</si>
  <si>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</si>
  <si>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</si>
  <si>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</si>
  <si>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</si>
  <si>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</si>
  <si>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</si>
  <si>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</si>
  <si>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</si>
  <si>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</si>
  <si>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</si>
  <si>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</si>
  <si>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</si>
  <si>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</si>
  <si>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</si>
  <si>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</si>
  <si>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</si>
  <si>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</si>
  <si>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</si>
  <si>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</si>
  <si>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</si>
  <si>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</si>
  <si>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</si>
  <si>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</si>
  <si>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</si>
  <si>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</si>
  <si>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</si>
  <si>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</si>
  <si>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</si>
  <si>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</si>
  <si>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</si>
  <si>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</si>
  <si>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</si>
  <si>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</si>
  <si>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</si>
  <si>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</si>
  <si>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</si>
  <si>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</si>
  <si>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</si>
  <si>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</si>
  <si>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</si>
  <si>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</si>
  <si>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</si>
  <si>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</si>
  <si>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</si>
  <si>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</si>
  <si>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</si>
  <si>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</si>
  <si>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</si>
  <si>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</si>
  <si>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</si>
  <si>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</si>
  <si>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</si>
  <si>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</si>
  <si>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</si>
  <si>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</si>
  <si>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</si>
  <si>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</si>
  <si>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</si>
  <si>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</si>
  <si>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</si>
  <si>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</si>
  <si>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</si>
  <si>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</si>
  <si>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</si>
  <si>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</si>
  <si>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</si>
  <si>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</si>
  <si>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</si>
  <si>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</si>
  <si>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</si>
  <si>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</si>
  <si>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</si>
  <si>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</si>
  <si>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</si>
  <si>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</si>
  <si>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</si>
  <si>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</si>
  <si>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</si>
  <si>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</si>
  <si>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</si>
  <si>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</si>
  <si>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</si>
  <si>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</si>
  <si>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</si>
  <si>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</si>
  <si>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</si>
  <si>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</si>
  <si>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</si>
  <si>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</si>
  <si>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</si>
  <si>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</si>
  <si>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</si>
  <si>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</si>
  <si>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</si>
  <si>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</si>
  <si>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</si>
  <si>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</si>
  <si>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</si>
  <si>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</si>
  <si>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</si>
  <si>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</si>
  <si>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</si>
  <si>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</si>
  <si>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</si>
  <si>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</si>
  <si>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</si>
  <si>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</si>
  <si>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</si>
  <si>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</si>
  <si>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</si>
  <si>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</si>
  <si>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</si>
  <si>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</si>
  <si>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</si>
  <si>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</si>
  <si>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</si>
  <si>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</si>
  <si>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</si>
  <si>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</si>
  <si>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</si>
  <si>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</si>
  <si>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</si>
  <si>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</si>
  <si>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</si>
  <si>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</si>
  <si>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</si>
  <si>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</si>
  <si>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</si>
  <si>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</si>
  <si>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</si>
  <si>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</si>
  <si>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</si>
  <si>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</si>
  <si>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</si>
  <si>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</si>
  <si>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</si>
  <si>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</si>
  <si>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</si>
  <si>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</si>
  <si>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</si>
  <si>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</si>
  <si>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</si>
  <si>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</si>
  <si>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</si>
  <si>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</si>
  <si>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</si>
  <si>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</si>
  <si>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</si>
  <si>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</si>
  <si>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</si>
  <si>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</si>
  <si>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</si>
  <si>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</si>
  <si>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</si>
  <si>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</si>
  <si>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</si>
  <si>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</si>
  <si>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</si>
  <si>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</si>
  <si>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</si>
  <si>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</si>
  <si>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</si>
  <si>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</si>
  <si>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</si>
  <si>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</si>
  <si>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</si>
  <si>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</si>
  <si>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</si>
  <si>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</si>
  <si>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</si>
  <si>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</si>
  <si>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</si>
  <si>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</si>
  <si>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</si>
  <si>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</si>
  <si>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</si>
  <si>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</si>
  <si>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</si>
  <si>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</si>
  <si>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</si>
  <si>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</si>
  <si>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</si>
  <si>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</si>
  <si>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</si>
  <si>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</si>
  <si>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</si>
  <si>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</si>
  <si>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</si>
  <si>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</si>
  <si>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</si>
  <si>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</si>
  <si>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</si>
  <si>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</si>
  <si>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</si>
  <si>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</si>
  <si>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</si>
  <si>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</si>
  <si>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</si>
  <si>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</si>
  <si>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</si>
  <si>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</si>
  <si>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</si>
  <si>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</si>
  <si>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</si>
  <si>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</si>
  <si>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</si>
  <si>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</si>
  <si>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</si>
  <si>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</si>
  <si>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</si>
  <si>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</si>
  <si>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</si>
  <si>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</si>
  <si>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</si>
  <si>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</si>
  <si>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</si>
  <si>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</si>
  <si>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</si>
  <si>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</si>
  <si>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</si>
  <si>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</si>
  <si>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</si>
  <si>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</si>
  <si>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</si>
  <si>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</si>
  <si>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</si>
  <si>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</si>
  <si>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</si>
  <si>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</si>
  <si>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</si>
  <si>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</si>
  <si>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</si>
  <si>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</si>
  <si>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</si>
  <si>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</si>
  <si>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</si>
  <si>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</si>
  <si>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</si>
  <si>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</si>
  <si>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</si>
  <si>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</si>
  <si>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</si>
  <si>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</si>
  <si>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</si>
  <si>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</si>
  <si>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</si>
  <si>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</si>
  <si>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</si>
  <si>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</si>
  <si>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</si>
  <si>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</si>
  <si>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</si>
  <si>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</si>
  <si>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</si>
  <si>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</si>
  <si>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</si>
  <si>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</si>
  <si>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</si>
  <si>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</si>
  <si>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</si>
  <si>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</si>
  <si>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</si>
  <si>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</si>
  <si>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</si>
  <si>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</si>
  <si>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</si>
  <si>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</si>
  <si>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</si>
  <si>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</si>
  <si>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</si>
  <si>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</si>
  <si>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</si>
  <si>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</si>
  <si>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</si>
  <si>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</si>
  <si>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</si>
  <si>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</si>
  <si>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</si>
  <si>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</si>
  <si>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</si>
  <si>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</si>
  <si>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</si>
  <si>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</si>
  <si>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</si>
  <si>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</si>
  <si>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</si>
  <si>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</si>
  <si>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</si>
  <si>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</si>
  <si>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</si>
  <si>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</si>
  <si>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</si>
  <si>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</si>
  <si>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</si>
  <si>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</si>
  <si>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</si>
  <si>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</si>
  <si>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</si>
  <si>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</si>
  <si>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</si>
  <si>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</si>
  <si>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</si>
  <si>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</si>
  <si>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</si>
  <si>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</si>
  <si>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</si>
  <si>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</si>
  <si>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</si>
  <si>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</si>
  <si>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</si>
  <si>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</si>
  <si>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</si>
  <si>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</si>
  <si>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</si>
  <si>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</si>
  <si>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</si>
  <si>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</si>
  <si>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</si>
  <si>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</si>
  <si>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</si>
  <si>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</si>
  <si>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</si>
  <si>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</si>
  <si>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</si>
  <si>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</si>
  <si>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</si>
  <si>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</si>
  <si>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</si>
  <si>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</si>
  <si>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</si>
  <si>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</si>
  <si>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</si>
  <si>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</si>
  <si>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</si>
  <si>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</si>
  <si>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</si>
  <si>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</si>
  <si>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</si>
  <si>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</si>
  <si>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</si>
  <si>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</si>
  <si>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</si>
  <si>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</si>
  <si>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</si>
  <si>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</si>
  <si>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</si>
  <si>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</si>
  <si>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</si>
  <si>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</si>
  <si>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</si>
  <si>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</si>
  <si>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</si>
  <si>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</si>
  <si>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</si>
  <si>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</si>
  <si>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</si>
  <si>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</si>
  <si>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</si>
  <si>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</si>
  <si>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</si>
  <si>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</si>
  <si>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</si>
  <si>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</si>
  <si>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</si>
  <si>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</si>
  <si>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</si>
  <si>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</si>
  <si>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</si>
  <si>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</si>
  <si>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</si>
  <si>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</si>
  <si>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</si>
  <si>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</si>
  <si>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</si>
  <si>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</si>
  <si>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</si>
  <si>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</si>
  <si>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</si>
  <si>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</si>
  <si>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</si>
  <si>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</si>
  <si>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</si>
  <si>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</si>
  <si>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</si>
  <si>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</si>
  <si>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</si>
  <si>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</si>
  <si>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</si>
  <si>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</si>
  <si>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</si>
  <si>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</si>
  <si>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</si>
  <si>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</si>
  <si>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</si>
  <si>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</si>
  <si>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</si>
  <si>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</si>
  <si>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</si>
  <si>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</si>
  <si>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</si>
  <si>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</si>
  <si>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</si>
  <si>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</si>
  <si>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</si>
  <si>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</si>
  <si>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</si>
  <si>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</si>
  <si>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</si>
  <si>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</si>
  <si>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</si>
  <si>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</si>
  <si>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</si>
  <si>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</si>
  <si>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</si>
  <si>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</si>
  <si>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</si>
  <si>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</si>
  <si>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</si>
  <si>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</si>
  <si>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</si>
  <si>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</si>
  <si>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</si>
  <si>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</si>
  <si>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</si>
  <si>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</si>
  <si>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</si>
  <si>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</si>
  <si>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</si>
  <si>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</si>
  <si>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</si>
  <si>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</si>
  <si>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</si>
  <si>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</si>
  <si>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</si>
  <si>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</si>
  <si>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</si>
  <si>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</si>
  <si>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</si>
  <si>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</si>
  <si>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</si>
  <si>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</si>
  <si>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</si>
  <si>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</si>
  <si>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</si>
  <si>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</si>
  <si>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</si>
  <si>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</si>
  <si>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</si>
  <si>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</si>
  <si>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</si>
  <si>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</si>
  <si>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</si>
  <si>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</si>
  <si>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</si>
  <si>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</si>
  <si>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</si>
  <si>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</si>
  <si>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</si>
  <si>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</si>
  <si>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</si>
  <si>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</si>
  <si>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</si>
  <si>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</si>
  <si>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</si>
  <si>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</si>
  <si>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</si>
  <si>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</si>
  <si>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</si>
  <si>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</si>
  <si>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</si>
  <si>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</si>
  <si>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</si>
  <si>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</si>
  <si>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</si>
  <si>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</si>
  <si>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</si>
  <si>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</si>
  <si>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</si>
  <si>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</si>
  <si>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</si>
  <si>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</si>
  <si>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</si>
  <si>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</si>
  <si>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</si>
  <si>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</si>
  <si>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</si>
  <si>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</si>
  <si>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</si>
  <si>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</si>
  <si>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</si>
  <si>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</si>
  <si>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</si>
  <si>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</si>
  <si>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</si>
  <si>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</si>
  <si>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</si>
  <si>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</si>
  <si>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</si>
  <si>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</si>
  <si>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</si>
  <si>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</si>
  <si>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</si>
  <si>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</si>
  <si>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</si>
  <si>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</si>
  <si>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</si>
  <si>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</si>
  <si>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</si>
  <si>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</si>
  <si>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</si>
  <si>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</si>
  <si>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</si>
  <si>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</si>
  <si>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</si>
  <si>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</si>
  <si>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</si>
  <si>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</si>
  <si>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</si>
  <si>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</si>
  <si>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</si>
  <si>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</si>
  <si>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</si>
  <si>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</si>
  <si>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</si>
  <si>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</si>
  <si>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</si>
  <si>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</si>
  <si>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</si>
  <si>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</si>
  <si>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</si>
  <si>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</si>
  <si>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</si>
  <si>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</si>
  <si>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</si>
  <si>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</si>
  <si>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</si>
  <si>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</si>
  <si>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</si>
  <si>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</si>
  <si>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</si>
  <si>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</si>
  <si>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</si>
  <si>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</si>
  <si>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</si>
  <si>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</si>
  <si>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</si>
  <si>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</si>
  <si>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</si>
  <si>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</si>
  <si>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</si>
  <si>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</si>
  <si>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</si>
  <si>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</si>
  <si>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</si>
  <si>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</si>
  <si>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</si>
  <si>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</si>
  <si>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</si>
  <si>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</si>
  <si>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</si>
  <si>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</si>
  <si>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</si>
  <si>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</si>
  <si>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</si>
  <si>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</si>
  <si>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</si>
  <si>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</si>
  <si>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</si>
  <si>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</si>
  <si>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</si>
  <si>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</si>
  <si>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</si>
  <si>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</si>
  <si>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</si>
  <si>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</si>
  <si>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</si>
  <si>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</si>
  <si>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</si>
  <si>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</si>
  <si>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</si>
  <si>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</si>
  <si>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</si>
  <si>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</si>
  <si>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</si>
  <si>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</si>
  <si>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</si>
  <si>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</si>
  <si>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</si>
  <si>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</si>
  <si>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</si>
  <si>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</si>
  <si>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</si>
  <si>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</si>
  <si>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</si>
  <si>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</si>
  <si>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</si>
  <si>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</si>
  <si>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</si>
  <si>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</si>
  <si>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</si>
  <si>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</si>
  <si>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</si>
  <si>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</si>
  <si>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</si>
  <si>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</si>
  <si>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</si>
  <si>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</si>
  <si>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</si>
  <si>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</si>
  <si>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</si>
  <si>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</si>
  <si>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</si>
  <si>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</si>
  <si>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</si>
  <si>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</si>
  <si>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</si>
  <si>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</si>
  <si>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</si>
  <si>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</si>
  <si>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</si>
  <si>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</si>
  <si>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</si>
  <si>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</si>
  <si>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</si>
  <si>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</si>
  <si>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</si>
  <si>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</si>
  <si>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</si>
  <si>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</si>
  <si>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</si>
  <si>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</si>
  <si>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</si>
  <si>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</si>
  <si>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</si>
  <si>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</si>
  <si>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</si>
  <si>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</si>
  <si>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</si>
  <si>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</si>
  <si>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</si>
  <si>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</si>
  <si>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</si>
  <si>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</si>
  <si>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</si>
  <si>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</si>
  <si>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</si>
  <si>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</si>
  <si>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</si>
  <si>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</si>
  <si>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</si>
  <si>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</si>
  <si>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</si>
  <si>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</si>
  <si>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</si>
  <si>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</si>
  <si>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</si>
  <si>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</si>
  <si>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</si>
  <si>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</si>
  <si>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</si>
  <si>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</si>
  <si>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</si>
  <si>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</si>
  <si>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</si>
  <si>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</si>
  <si>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</si>
  <si>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</si>
  <si>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</si>
  <si>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</si>
  <si>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</si>
  <si>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</si>
  <si>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</si>
  <si>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</si>
  <si>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</si>
  <si>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</si>
  <si>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</si>
  <si>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</si>
  <si>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</si>
  <si>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</si>
  <si>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</si>
  <si>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</si>
  <si>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</si>
  <si>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</si>
  <si>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</si>
  <si>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</si>
  <si>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</si>
  <si>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</si>
  <si>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</si>
  <si>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</si>
  <si>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</si>
  <si>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</si>
  <si>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</si>
  <si>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</si>
  <si>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</si>
  <si>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</si>
  <si>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</si>
  <si>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</si>
  <si>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</si>
  <si>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</si>
  <si>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</si>
  <si>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</si>
  <si>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</si>
  <si>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</si>
  <si>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</si>
  <si>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</si>
  <si>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</si>
  <si>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</si>
  <si>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</si>
  <si>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</si>
  <si>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</si>
  <si>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</si>
  <si>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</si>
  <si>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</si>
  <si>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</si>
  <si>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</si>
  <si>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</si>
  <si>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</si>
  <si>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</si>
  <si>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</si>
  <si>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</si>
  <si>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</si>
  <si>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</si>
  <si>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</si>
  <si>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</si>
  <si>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</si>
  <si>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</si>
  <si>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</si>
  <si>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</si>
  <si>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</si>
  <si>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</si>
  <si>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</si>
  <si>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</si>
  <si>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</si>
  <si>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</si>
  <si>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</si>
  <si>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</si>
  <si>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</si>
  <si>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</si>
  <si>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</si>
  <si>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</si>
  <si>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</si>
  <si>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</si>
  <si>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</si>
  <si>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</si>
  <si>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</si>
  <si>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</si>
  <si>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</si>
  <si>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</si>
  <si>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</si>
  <si>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</si>
  <si>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</si>
  <si>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</si>
  <si>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</si>
  <si>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</si>
  <si>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</si>
  <si>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</si>
  <si>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</si>
  <si>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</si>
  <si>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</si>
  <si>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</si>
  <si>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</si>
  <si>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</si>
  <si>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</si>
  <si>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</si>
  <si>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</si>
  <si>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</si>
  <si>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</si>
  <si>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</si>
  <si>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</si>
  <si>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</si>
  <si>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</si>
  <si>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</si>
  <si>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</si>
  <si>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</si>
  <si>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</si>
  <si>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</si>
  <si>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</si>
  <si>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</si>
  <si>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</si>
  <si>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</si>
  <si>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</si>
  <si>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</si>
  <si>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</si>
  <si>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</si>
  <si>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</si>
  <si>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</si>
  <si>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</si>
  <si>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</si>
  <si>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</si>
  <si>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</si>
  <si>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</si>
  <si>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</si>
  <si>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</si>
  <si>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</si>
  <si>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</si>
  <si>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</si>
  <si>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</si>
  <si>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</si>
  <si>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</si>
  <si>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</si>
  <si>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</si>
  <si>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</si>
  <si>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</si>
  <si>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</si>
  <si>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</si>
  <si>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</si>
  <si>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</si>
  <si>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</si>
  <si>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</si>
  <si>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</si>
  <si>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</si>
  <si>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</si>
  <si>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</si>
  <si>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</si>
  <si>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</si>
  <si>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</si>
  <si>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</si>
  <si>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</si>
  <si>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</si>
  <si>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</si>
  <si>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</si>
  <si>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</si>
  <si>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</si>
  <si>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</si>
  <si>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</si>
  <si>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</si>
  <si>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</si>
  <si>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</si>
  <si>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</si>
  <si>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</si>
  <si>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</si>
  <si>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</si>
  <si>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</si>
  <si>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</si>
  <si>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</si>
  <si>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</si>
  <si>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</si>
  <si>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</si>
  <si>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</si>
  <si>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</si>
  <si>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</si>
  <si>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</si>
  <si>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</si>
  <si>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</si>
  <si>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</si>
  <si>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</si>
  <si>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</si>
  <si>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</si>
  <si>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</si>
  <si>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</si>
  <si>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</si>
  <si>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</si>
  <si>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</si>
  <si>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</si>
  <si>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</si>
  <si>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</si>
  <si>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</si>
  <si>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</si>
  <si>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</si>
  <si>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</si>
  <si>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</si>
  <si>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</si>
  <si>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</si>
  <si>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</si>
  <si>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</si>
  <si>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</si>
  <si>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</si>
  <si>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</si>
  <si>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</si>
  <si>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</si>
  <si>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</si>
  <si>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</si>
  <si>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</si>
  <si>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</si>
  <si>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</si>
  <si>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</si>
  <si>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</si>
  <si>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</si>
  <si>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</si>
  <si>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</si>
  <si>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</si>
  <si>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</si>
  <si>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</si>
  <si>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</si>
  <si>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</si>
  <si>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</si>
  <si>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</si>
  <si>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</si>
  <si>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</si>
  <si>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</si>
  <si>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</si>
  <si>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</si>
  <si>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</si>
  <si>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</si>
  <si>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</si>
  <si>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</si>
  <si>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</si>
  <si>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</si>
  <si>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</si>
  <si>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</si>
  <si>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</si>
  <si>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</si>
  <si>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</si>
  <si>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</si>
  <si>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</si>
  <si>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</si>
  <si>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</si>
  <si>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</si>
  <si>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</si>
  <si>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</si>
  <si>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</si>
  <si>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</si>
  <si>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</si>
  <si>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</si>
  <si>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</si>
  <si>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</si>
  <si>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</si>
  <si>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</si>
  <si>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</si>
  <si>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</si>
  <si>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</si>
  <si>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</si>
  <si>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</si>
  <si>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</si>
  <si>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</si>
  <si>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</si>
  <si>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</si>
  <si>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</si>
  <si>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</si>
  <si>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</si>
  <si>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</si>
  <si>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</si>
  <si>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</si>
  <si>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</si>
  <si>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</si>
  <si>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</si>
  <si>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</si>
  <si>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</si>
  <si>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</si>
  <si>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</si>
  <si>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</si>
  <si>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</si>
  <si>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</si>
  <si>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</si>
  <si>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</si>
  <si>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</si>
  <si>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</si>
  <si>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</si>
  <si>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</si>
  <si>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</si>
  <si>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</si>
  <si>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</si>
  <si>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</si>
  <si>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</si>
  <si>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</si>
  <si>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</si>
  <si>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</si>
  <si>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</si>
  <si>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</si>
  <si>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</si>
  <si>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</si>
  <si>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</si>
  <si>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</si>
  <si>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</si>
  <si>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</si>
  <si>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</si>
  <si>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</si>
  <si>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</si>
  <si>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</si>
  <si>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</si>
  <si>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</si>
  <si>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</si>
  <si>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</si>
  <si>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</si>
  <si>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</si>
  <si>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</si>
  <si>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</si>
  <si>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</si>
  <si>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</si>
  <si>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</si>
  <si>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</si>
  <si>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</si>
  <si>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</si>
  <si>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</si>
  <si>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</si>
  <si>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</si>
  <si>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</si>
  <si>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</si>
  <si>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</si>
  <si>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</si>
  <si>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</si>
  <si>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</si>
  <si>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</si>
  <si>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</si>
  <si>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</si>
  <si>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</si>
  <si>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</si>
  <si>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</si>
  <si>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</si>
  <si>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</si>
  <si>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</si>
  <si>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</si>
  <si>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</si>
  <si>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</si>
  <si>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</si>
  <si>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</si>
  <si>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</si>
  <si>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</si>
  <si>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</si>
  <si>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</si>
  <si>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</si>
  <si>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</si>
  <si>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</si>
  <si>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</si>
  <si>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</si>
  <si>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</si>
  <si>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</si>
  <si>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</si>
  <si>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</si>
  <si>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</si>
  <si>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</si>
  <si>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</si>
  <si>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</si>
  <si>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</si>
  <si>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</si>
  <si>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</si>
  <si>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</si>
  <si>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</si>
  <si>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</si>
  <si>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</si>
  <si>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</si>
  <si>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</si>
  <si>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</si>
  <si>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</si>
  <si>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</si>
  <si>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</si>
  <si>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</si>
  <si>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</si>
  <si>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</si>
  <si>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</si>
  <si>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</si>
  <si>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</si>
  <si>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</si>
  <si>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</si>
  <si>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</si>
  <si>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</si>
  <si>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</si>
  <si>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</si>
  <si>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</si>
  <si>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</si>
  <si>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</si>
  <si>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</si>
  <si>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</si>
  <si>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</si>
  <si>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</si>
  <si>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</si>
  <si>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</si>
  <si>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</si>
  <si>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</si>
  <si>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</si>
  <si>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</si>
  <si>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</si>
  <si>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</si>
  <si>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</si>
  <si>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</si>
  <si>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</si>
  <si>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</si>
  <si>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</si>
  <si>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</si>
  <si>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</si>
  <si>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</si>
  <si>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</si>
  <si>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</si>
  <si>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</si>
  <si>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</si>
  <si>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</si>
  <si>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</si>
  <si>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</si>
  <si>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</si>
  <si>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</si>
  <si>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</si>
  <si>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</si>
  <si>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</si>
  <si>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</si>
  <si>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</si>
  <si>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</si>
  <si>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</si>
  <si>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</si>
  <si>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</si>
  <si>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</si>
  <si>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</si>
  <si>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</si>
  <si>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</si>
  <si>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</si>
  <si>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</si>
  <si>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</si>
  <si>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</si>
  <si>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</si>
  <si>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</si>
  <si>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</si>
  <si>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</si>
  <si>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</si>
  <si>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</si>
  <si>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</si>
  <si>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</si>
  <si>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</si>
  <si>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</si>
  <si>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</si>
  <si>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</si>
  <si>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</si>
  <si>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</si>
  <si>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</si>
  <si>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</si>
  <si>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</si>
  <si>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</si>
  <si>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</si>
  <si>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</si>
  <si>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</si>
  <si>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</si>
  <si>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</si>
  <si>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</si>
  <si>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</si>
  <si>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</si>
  <si>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</si>
  <si>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</si>
  <si>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</si>
  <si>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</si>
  <si>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</si>
  <si>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</si>
  <si>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</si>
  <si>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</si>
  <si>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</si>
  <si>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</si>
  <si>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</si>
  <si>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</si>
  <si>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</si>
  <si>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</si>
  <si>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</si>
  <si>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</si>
  <si>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</si>
  <si>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</si>
  <si>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</si>
  <si>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</si>
  <si>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</si>
  <si>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</si>
  <si>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</si>
  <si>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</si>
  <si>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</si>
  <si>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</si>
  <si>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</si>
  <si>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</si>
  <si>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</si>
  <si>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</si>
  <si>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</si>
  <si>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</si>
  <si>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</si>
  <si>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</si>
  <si>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</si>
  <si>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</si>
  <si>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</si>
  <si>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</si>
  <si>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</si>
  <si>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</si>
  <si>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</si>
  <si>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</si>
  <si>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</si>
  <si>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</si>
  <si>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</si>
  <si>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</si>
  <si>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</si>
  <si>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</si>
  <si>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</si>
  <si>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</si>
  <si>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</si>
  <si>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</si>
  <si>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</si>
  <si>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</si>
  <si>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</si>
  <si>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</si>
  <si>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</si>
  <si>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</si>
  <si>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</si>
  <si>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</si>
  <si>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</si>
  <si>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</si>
  <si>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</si>
  <si>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</si>
  <si>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</si>
  <si>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</si>
  <si>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</si>
  <si>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</si>
  <si>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</si>
  <si>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</si>
  <si>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</si>
  <si>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</si>
  <si>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</si>
  <si>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</si>
  <si>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</si>
  <si>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</si>
  <si>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</si>
  <si>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</si>
  <si>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</si>
  <si>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</si>
  <si>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</si>
  <si>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</si>
  <si>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</si>
  <si>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</si>
  <si>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</si>
  <si>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</si>
  <si>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</si>
  <si>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</si>
  <si>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</si>
  <si>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</si>
  <si>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</si>
  <si>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</si>
  <si>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</si>
  <si>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</si>
  <si>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</si>
  <si>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</si>
  <si>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</si>
  <si>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</si>
  <si>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</si>
  <si>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</si>
  <si>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</si>
  <si>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</si>
  <si>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</si>
  <si>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</si>
  <si>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</si>
  <si>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</si>
  <si>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</si>
  <si>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</si>
  <si>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</si>
  <si>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</si>
  <si>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</si>
  <si>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</si>
  <si>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</si>
  <si>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</si>
  <si>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</si>
  <si>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</si>
  <si>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</si>
  <si>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</si>
  <si>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</si>
  <si>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</si>
  <si>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</si>
  <si>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</si>
  <si>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</si>
  <si>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</si>
  <si>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</si>
  <si>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</si>
  <si>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</si>
  <si>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</si>
  <si>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</si>
  <si>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</si>
  <si>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</si>
  <si>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</si>
  <si>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</si>
  <si>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</si>
  <si>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</si>
  <si>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</si>
  <si>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</si>
  <si>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</si>
  <si>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</si>
  <si>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</si>
  <si>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</si>
  <si>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</si>
  <si>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</si>
  <si>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</si>
  <si>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</si>
  <si>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</si>
  <si>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</si>
  <si>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</si>
  <si>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</si>
  <si>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</si>
  <si>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</si>
  <si>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</si>
  <si>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</si>
  <si>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</si>
  <si>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</si>
  <si>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</si>
  <si>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</si>
  <si>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</si>
  <si>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</si>
  <si>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</si>
  <si>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</si>
  <si>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</si>
  <si>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</si>
  <si>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</si>
  <si>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</si>
  <si>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</si>
  <si>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</si>
  <si>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</si>
  <si>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</si>
  <si>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</si>
  <si>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</si>
  <si>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</si>
  <si>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</si>
  <si>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</si>
  <si>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</si>
  <si>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</si>
  <si>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</si>
  <si>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</si>
  <si>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</si>
  <si>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</si>
  <si>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</si>
  <si>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</si>
  <si>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</si>
  <si>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</si>
  <si>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</si>
  <si>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</si>
  <si>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</si>
  <si>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</si>
  <si>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</si>
  <si>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</si>
  <si>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</si>
  <si>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</si>
  <si>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</si>
  <si>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</si>
  <si>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</si>
  <si>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</si>
  <si>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</si>
  <si>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</si>
  <si>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</si>
  <si>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</si>
  <si>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</si>
  <si>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</si>
  <si>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</si>
  <si>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</si>
  <si>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</si>
  <si>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</si>
  <si>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</si>
  <si>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</si>
  <si>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</si>
  <si>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</si>
  <si>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</si>
  <si>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</si>
  <si>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</si>
  <si>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</si>
  <si>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</si>
  <si>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</si>
  <si>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</si>
  <si>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</si>
  <si>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</si>
  <si>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</si>
  <si>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</si>
  <si>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</si>
  <si>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</si>
  <si>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</si>
  <si>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</si>
  <si>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</si>
  <si>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</si>
  <si>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</si>
  <si>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</si>
  <si>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</si>
  <si>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</si>
  <si>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</si>
  <si>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</si>
  <si>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</si>
  <si>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</si>
  <si>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</si>
  <si>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</si>
  <si>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</si>
  <si>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</si>
  <si>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</si>
  <si>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</si>
  <si>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</si>
  <si>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</si>
  <si>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</si>
  <si>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</si>
  <si>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</si>
  <si>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</si>
  <si>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</si>
  <si>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</si>
  <si>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</si>
  <si>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</si>
  <si>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</si>
  <si>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</si>
  <si>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</si>
  <si>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</si>
  <si>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</si>
  <si>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</si>
  <si>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</si>
  <si>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</si>
  <si>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</si>
  <si>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</si>
  <si>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</si>
  <si>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</si>
  <si>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</si>
  <si>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</si>
  <si>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</si>
  <si>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</si>
  <si>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</si>
  <si>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</si>
  <si>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</si>
  <si>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</si>
  <si>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</si>
  <si>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</si>
  <si>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</si>
  <si>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</si>
  <si>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</si>
  <si>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</si>
  <si>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</si>
  <si>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</si>
  <si>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</si>
  <si>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</si>
  <si>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</si>
  <si>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</si>
  <si>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</si>
  <si>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</si>
  <si>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</si>
  <si>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</si>
  <si>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</si>
  <si>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</si>
  <si>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</si>
  <si>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</si>
  <si>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</si>
  <si>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</si>
  <si>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</si>
  <si>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</si>
  <si>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</si>
  <si>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</si>
  <si>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</si>
  <si>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</si>
  <si>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</si>
  <si>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</si>
  <si>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</si>
  <si>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</si>
  <si>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</si>
  <si>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</si>
  <si>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</si>
  <si>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</si>
  <si>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</si>
  <si>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</si>
  <si>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</si>
  <si>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</si>
  <si>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</si>
  <si>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</si>
  <si>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</si>
  <si>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</si>
  <si>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</si>
  <si>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</si>
  <si>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</si>
  <si>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</si>
  <si>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</si>
  <si>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</si>
  <si>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</si>
  <si>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</si>
  <si>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</si>
  <si>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</si>
  <si>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</si>
  <si>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</si>
  <si>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</si>
  <si>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</si>
  <si>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</si>
  <si>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</si>
  <si>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</si>
  <si>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</si>
  <si>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</si>
  <si>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</si>
  <si>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</si>
  <si>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</si>
  <si>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</si>
  <si>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</si>
  <si>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</si>
  <si>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</si>
  <si>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</si>
  <si>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</si>
  <si>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</si>
  <si>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</si>
  <si>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</si>
  <si>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</si>
  <si>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</si>
  <si>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</si>
  <si>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</si>
  <si>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</si>
  <si>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</si>
  <si>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</si>
  <si>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</si>
  <si>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</si>
  <si>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</si>
  <si>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</si>
  <si>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</si>
  <si>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</si>
  <si>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</si>
  <si>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</si>
  <si>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</si>
  <si>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</si>
  <si>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</si>
  <si>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</si>
  <si>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</si>
  <si>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</si>
  <si>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</si>
  <si>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</si>
  <si>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</si>
  <si>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</si>
  <si>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</si>
  <si>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</si>
  <si>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</si>
  <si>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</si>
  <si>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</si>
  <si>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</si>
  <si>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</si>
  <si>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</si>
  <si>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</si>
  <si>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</si>
  <si>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</si>
  <si>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</si>
  <si>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</si>
  <si>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</si>
  <si>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</si>
  <si>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</si>
  <si>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</si>
  <si>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</si>
  <si>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</si>
  <si>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</si>
  <si>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</si>
  <si>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</si>
  <si>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</si>
  <si>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</si>
  <si>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</si>
  <si>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</si>
  <si>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</si>
  <si>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</si>
  <si>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</si>
  <si>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</si>
  <si>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</si>
  <si>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</si>
  <si>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</si>
  <si>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</si>
  <si>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</si>
  <si>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</si>
  <si>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</si>
  <si>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</si>
  <si>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</si>
  <si>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</si>
  <si>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</si>
  <si>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</si>
  <si>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</si>
  <si>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</si>
  <si>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</si>
  <si>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</si>
  <si>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</si>
  <si>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</si>
  <si>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</si>
  <si>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</si>
  <si>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</si>
  <si>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</si>
  <si>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</si>
  <si>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</si>
  <si>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</si>
  <si>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</si>
  <si>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</si>
  <si>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</si>
  <si>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</si>
  <si>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</si>
  <si>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</si>
  <si>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</si>
  <si>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</si>
  <si>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</si>
  <si>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</si>
  <si>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</si>
  <si>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</si>
  <si>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</si>
  <si>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</si>
  <si>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</si>
  <si>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</si>
  <si>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</si>
  <si>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</si>
  <si>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</si>
  <si>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</si>
  <si>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</si>
  <si>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</si>
  <si>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</si>
  <si>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</si>
  <si>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</si>
  <si>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</si>
  <si>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</si>
  <si>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</si>
  <si>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</si>
  <si>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</si>
  <si>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</si>
  <si>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</si>
  <si>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</si>
  <si>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</si>
  <si>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</si>
  <si>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</si>
  <si>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</si>
  <si>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</si>
  <si>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</si>
  <si>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</si>
  <si>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</si>
  <si>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</si>
  <si>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</si>
  <si>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</si>
  <si>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</si>
  <si>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</si>
  <si>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</si>
  <si>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</si>
  <si>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</si>
  <si>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</si>
  <si>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</si>
  <si>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</si>
  <si>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</si>
  <si>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</si>
  <si>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</si>
  <si>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</si>
  <si>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</si>
  <si>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</si>
  <si>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</si>
  <si>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</si>
  <si>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</si>
  <si>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</si>
  <si>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</si>
  <si>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</si>
  <si>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</si>
  <si>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</si>
  <si>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</si>
  <si>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</si>
  <si>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</si>
  <si>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</si>
  <si>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</si>
  <si>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</si>
  <si>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</si>
  <si>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</si>
  <si>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</si>
  <si>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</si>
  <si>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</si>
  <si>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</si>
  <si>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</si>
  <si>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</si>
  <si>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</si>
  <si>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</si>
  <si>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</si>
  <si>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</si>
  <si>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</si>
  <si>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</si>
  <si>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</si>
  <si>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</si>
  <si>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</si>
  <si>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</si>
  <si>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</si>
  <si>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</si>
  <si>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</si>
  <si>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</si>
  <si>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</si>
  <si>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</si>
  <si>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</si>
  <si>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</si>
  <si>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</si>
  <si>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</si>
  <si>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</si>
  <si>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</si>
  <si>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</si>
  <si>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</si>
  <si>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</si>
  <si>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</si>
  <si>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</si>
  <si>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</si>
  <si>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</si>
  <si>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</si>
  <si>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</si>
  <si>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</si>
  <si>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</si>
  <si>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</si>
  <si>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</si>
  <si>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</si>
  <si>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</si>
  <si>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</si>
  <si>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</si>
  <si>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</si>
  <si>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</si>
  <si>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</si>
  <si>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</si>
  <si>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</si>
  <si>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</si>
  <si>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</si>
  <si>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</si>
  <si>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</si>
  <si>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</si>
  <si>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</si>
  <si>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</si>
  <si>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</si>
  <si>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</si>
  <si>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</si>
  <si>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</si>
  <si>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</si>
  <si>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</si>
  <si>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</si>
  <si>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</si>
  <si>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</si>
  <si>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</si>
  <si>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</si>
  <si>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</si>
  <si>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</si>
  <si>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</si>
  <si>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</si>
  <si>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</si>
  <si>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</si>
  <si>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</si>
  <si>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</si>
  <si>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</si>
  <si>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</si>
  <si>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</si>
  <si>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</si>
  <si>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</si>
  <si>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</si>
  <si>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</si>
  <si>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</si>
  <si>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</si>
  <si>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</si>
  <si>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</si>
  <si>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</si>
  <si>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</si>
  <si>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</si>
  <si>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</si>
  <si>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</si>
  <si>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</si>
  <si>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</si>
  <si>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</si>
  <si>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</si>
  <si>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</si>
  <si>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</si>
  <si>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</si>
  <si>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</si>
  <si>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</si>
  <si>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</si>
  <si>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</si>
  <si>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</si>
  <si>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</si>
  <si>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</si>
  <si>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</si>
  <si>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</si>
  <si>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</si>
  <si>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</si>
  <si>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</si>
  <si>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</si>
  <si>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</si>
  <si>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</si>
  <si>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</si>
  <si>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</si>
  <si>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</si>
  <si>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</si>
  <si>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</si>
  <si>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</si>
  <si>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</si>
  <si>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</si>
  <si>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</si>
  <si>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</si>
  <si>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</si>
  <si>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</si>
  <si>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</si>
  <si>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</si>
  <si>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</si>
  <si>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</si>
  <si>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</si>
  <si>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</si>
  <si>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</si>
  <si>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</si>
  <si>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</si>
  <si>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</si>
  <si>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</si>
  <si>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</si>
  <si>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</si>
  <si>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</si>
  <si>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</si>
  <si>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</si>
  <si>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</si>
  <si>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</si>
  <si>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</si>
  <si>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</si>
  <si>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</si>
  <si>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</si>
  <si>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</si>
  <si>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</si>
  <si>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</si>
  <si>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</si>
  <si>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</si>
  <si>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</si>
  <si>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</si>
  <si>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</si>
  <si>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</si>
  <si>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</si>
  <si>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</si>
  <si>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</si>
  <si>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</si>
  <si>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</si>
  <si>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</si>
  <si>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</si>
  <si>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</si>
  <si>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</si>
  <si>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</si>
  <si>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</si>
  <si>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</si>
  <si>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</si>
  <si>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</si>
  <si>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</si>
  <si>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</si>
  <si>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</si>
  <si>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</si>
  <si>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</si>
  <si>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</si>
  <si>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</si>
  <si>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</si>
  <si>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</si>
  <si>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</si>
  <si>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</si>
  <si>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</si>
  <si>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</si>
  <si>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</si>
  <si>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</si>
  <si>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</si>
  <si>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</si>
  <si>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</si>
  <si>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</si>
  <si>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</si>
  <si>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</si>
  <si>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</si>
  <si>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</si>
  <si>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</si>
  <si>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</si>
  <si>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</si>
  <si>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</si>
  <si>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</si>
  <si>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</si>
  <si>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</si>
  <si>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</si>
  <si>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</si>
  <si>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</si>
  <si>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</si>
  <si>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</si>
  <si>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</si>
  <si>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</si>
  <si>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</si>
  <si>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</si>
  <si>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</si>
  <si>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</si>
  <si>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</si>
  <si>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</si>
  <si>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</si>
  <si>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</si>
  <si>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</si>
  <si>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</si>
  <si>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</si>
  <si>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</si>
  <si>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</si>
  <si>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</si>
  <si>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</si>
  <si>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</si>
  <si>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</si>
  <si>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</si>
  <si>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</si>
  <si>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</si>
  <si>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</si>
  <si>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</si>
  <si>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</si>
  <si>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</si>
  <si>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</si>
  <si>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</si>
  <si>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</si>
  <si>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</si>
  <si>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</si>
  <si>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</si>
  <si>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</si>
  <si>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</si>
  <si>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</si>
  <si>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</si>
  <si>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</si>
  <si>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</si>
  <si>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</si>
  <si>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</si>
  <si>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</si>
  <si>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</si>
  <si>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</si>
  <si>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</si>
  <si>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</si>
  <si>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</si>
  <si>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</si>
  <si>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</si>
  <si>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</si>
  <si>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</si>
  <si>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</si>
  <si>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</si>
  <si>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</si>
  <si>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</si>
  <si>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</si>
  <si>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</si>
  <si>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</si>
  <si>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</si>
  <si>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</si>
  <si>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</si>
  <si>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</si>
  <si>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</si>
  <si>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</si>
  <si>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</si>
  <si>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</si>
  <si>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</si>
  <si>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</si>
  <si>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</si>
  <si>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</si>
  <si>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</si>
  <si>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</si>
  <si>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</si>
  <si>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</si>
  <si>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</si>
  <si>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</si>
  <si>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</si>
  <si>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</si>
  <si>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</si>
  <si>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</si>
  <si>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</si>
  <si>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</si>
  <si>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</si>
  <si>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</si>
  <si>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</si>
  <si>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</si>
  <si>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</si>
  <si>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</si>
  <si>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</si>
  <si>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</si>
  <si>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</si>
  <si>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</si>
  <si>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</si>
  <si>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</si>
  <si>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</si>
  <si>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</si>
  <si>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</si>
  <si>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</si>
  <si>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</si>
  <si>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</si>
  <si>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</si>
  <si>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</si>
  <si>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</si>
  <si>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</si>
  <si>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</si>
  <si>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</si>
  <si>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</si>
  <si>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</si>
  <si>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</si>
  <si>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</si>
  <si>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</si>
  <si>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</si>
  <si>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</si>
  <si>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</si>
  <si>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</si>
  <si>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</si>
  <si>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</si>
  <si>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</si>
  <si>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</si>
  <si>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</si>
  <si>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</si>
  <si>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</si>
  <si>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</si>
  <si>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</si>
  <si>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</si>
  <si>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</si>
  <si>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</si>
  <si>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</si>
  <si>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</si>
  <si>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</si>
  <si>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</si>
  <si>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</si>
  <si>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</si>
  <si>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</si>
  <si>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</si>
  <si>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</si>
  <si>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</si>
  <si>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</si>
  <si>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</si>
  <si>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</si>
  <si>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</si>
  <si>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</si>
  <si>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</si>
  <si>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</si>
  <si>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</si>
  <si>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</si>
  <si>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</si>
  <si>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</si>
  <si>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</si>
  <si>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</si>
  <si>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</si>
  <si>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</si>
  <si>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</si>
  <si>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</si>
  <si>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</si>
  <si>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</si>
  <si>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</si>
  <si>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</si>
  <si>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</si>
  <si>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</si>
  <si>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</si>
  <si>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</si>
  <si>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</si>
  <si>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</si>
  <si>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</si>
  <si>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</si>
  <si>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</si>
  <si>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</si>
  <si>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</si>
  <si>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</si>
  <si>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</si>
  <si>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</si>
  <si>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</si>
  <si>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</si>
  <si>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</si>
  <si>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</si>
  <si>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</si>
  <si>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</si>
  <si>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</si>
  <si>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</si>
  <si>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</si>
  <si>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</si>
  <si>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</si>
  <si>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</si>
  <si>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</si>
  <si>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</si>
  <si>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</si>
  <si>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</si>
  <si>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</si>
  <si>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</si>
  <si>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</si>
  <si>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</si>
  <si>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</si>
  <si>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</si>
  <si>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</si>
  <si>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</si>
  <si>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</si>
  <si>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</si>
  <si>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</si>
  <si>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</si>
  <si>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</si>
  <si>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</si>
  <si>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</si>
  <si>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</si>
  <si>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</si>
  <si>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</si>
  <si>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</si>
  <si>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</si>
  <si>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</si>
  <si>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</si>
  <si>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</si>
  <si>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</si>
  <si>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</si>
  <si>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</si>
  <si>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</si>
  <si>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</si>
  <si>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</si>
  <si>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</si>
  <si>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</si>
  <si>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</si>
  <si>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</si>
  <si>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</si>
  <si>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</si>
  <si>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</si>
  <si>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</si>
  <si>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</si>
  <si>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</si>
  <si>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</si>
  <si>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</si>
  <si>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</si>
  <si>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</si>
  <si>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</si>
  <si>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</si>
  <si>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</si>
  <si>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</si>
  <si>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</si>
  <si>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</si>
  <si>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</si>
  <si>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</si>
  <si>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</si>
  <si>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</si>
  <si>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</si>
  <si>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</si>
  <si>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</si>
  <si>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</si>
  <si>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</si>
  <si>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</si>
  <si>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</si>
  <si>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</si>
  <si>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</si>
  <si>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</si>
  <si>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</si>
  <si>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</si>
  <si>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</si>
  <si>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</si>
  <si>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</si>
  <si>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</si>
  <si>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</si>
  <si>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</si>
  <si>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</si>
  <si>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</si>
  <si>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</si>
  <si>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</si>
  <si>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</si>
  <si>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</si>
  <si>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</si>
  <si>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</si>
  <si>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</si>
  <si>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</si>
  <si>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</si>
  <si>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</si>
  <si>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</si>
  <si>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</si>
  <si>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</si>
  <si>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</si>
  <si>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</si>
  <si>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</si>
  <si>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</si>
  <si>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</si>
  <si>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</si>
  <si>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</si>
  <si>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</si>
  <si>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</si>
  <si>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</si>
  <si>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</si>
  <si>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</si>
  <si>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</si>
  <si>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</si>
  <si>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</si>
  <si>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</si>
  <si>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</si>
  <si>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</si>
  <si>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</si>
  <si>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</si>
  <si>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</si>
  <si>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</si>
  <si>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</si>
  <si>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</si>
  <si>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</si>
  <si>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</si>
  <si>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</si>
  <si>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</si>
  <si>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</si>
  <si>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</si>
  <si>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</si>
  <si>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</si>
  <si>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</si>
  <si>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</si>
  <si>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</si>
  <si>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</si>
  <si>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</si>
  <si>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</si>
  <si>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</si>
  <si>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</si>
  <si>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</si>
  <si>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</si>
  <si>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</si>
  <si>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</si>
  <si>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</si>
  <si>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</si>
  <si>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</si>
  <si>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</si>
  <si>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</si>
  <si>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</si>
  <si>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</si>
  <si>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</si>
  <si>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</si>
  <si>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</si>
  <si>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</si>
  <si>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</si>
  <si>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</si>
  <si>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</si>
  <si>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</si>
  <si>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</si>
  <si>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</si>
  <si>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</si>
  <si>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</si>
  <si>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</si>
  <si>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</si>
  <si>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</si>
  <si>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</si>
  <si>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</si>
  <si>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</si>
  <si>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</si>
  <si>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</si>
  <si>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</si>
  <si>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</si>
  <si>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</si>
  <si>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</si>
  <si>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</si>
  <si>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</si>
  <si>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</si>
  <si>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</si>
  <si>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</si>
  <si>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</si>
  <si>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</si>
  <si>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</si>
  <si>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</si>
  <si>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</si>
  <si>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</si>
  <si>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</si>
  <si>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</si>
  <si>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</si>
  <si>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</si>
  <si>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</si>
  <si>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</si>
  <si>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</si>
  <si>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</si>
  <si>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</si>
  <si>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</si>
  <si>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</si>
  <si>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</si>
  <si>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</si>
  <si>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</si>
  <si>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</si>
  <si>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</si>
  <si>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</si>
  <si>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</si>
  <si>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</si>
  <si>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</si>
  <si>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</si>
  <si>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</si>
  <si>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</si>
  <si>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</si>
  <si>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</si>
  <si>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</si>
  <si>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</si>
  <si>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</si>
  <si>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</si>
  <si>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</si>
  <si>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</si>
  <si>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</si>
  <si>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</si>
  <si>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</si>
  <si>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</si>
  <si>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</si>
  <si>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</si>
  <si>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</si>
  <si>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</si>
  <si>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</si>
  <si>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</si>
  <si>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</si>
  <si>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</si>
  <si>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</si>
  <si>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</si>
  <si>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</si>
  <si>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</si>
  <si>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</si>
  <si>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</si>
  <si>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</si>
  <si>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</si>
  <si>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</si>
  <si>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</si>
  <si>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</si>
  <si>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</si>
  <si>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</si>
  <si>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</si>
  <si>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</si>
  <si>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</si>
  <si>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</si>
  <si>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</si>
  <si>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</si>
  <si>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</si>
  <si>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</si>
  <si>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</si>
  <si>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</si>
  <si>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</si>
  <si>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</si>
  <si>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</si>
  <si>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</si>
  <si>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</si>
  <si>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</si>
  <si>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</si>
  <si>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</si>
  <si>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</si>
  <si>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</si>
  <si>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</si>
  <si>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</si>
  <si>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</si>
  <si>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</si>
  <si>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</si>
  <si>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</si>
  <si>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</si>
  <si>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</si>
  <si>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</si>
  <si>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</si>
  <si>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</si>
  <si>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</si>
  <si>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</si>
  <si>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</si>
  <si>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</si>
  <si>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</si>
  <si>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</si>
  <si>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</si>
  <si>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</si>
  <si>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</si>
  <si>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</si>
  <si>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</si>
  <si>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</si>
  <si>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</si>
  <si>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</si>
  <si>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</si>
  <si>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</si>
  <si>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</si>
  <si>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</si>
  <si>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</si>
  <si>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</si>
  <si>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</si>
  <si>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</si>
  <si>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</si>
  <si>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</si>
  <si>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</si>
  <si>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</si>
  <si>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</si>
  <si>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</si>
  <si>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</si>
  <si>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</si>
  <si>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</si>
  <si>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</si>
  <si>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</si>
  <si>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</si>
  <si>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</si>
  <si>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</si>
  <si>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</si>
  <si>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</si>
  <si>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</si>
  <si>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</si>
  <si>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</si>
  <si>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</si>
  <si>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</si>
  <si>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</si>
  <si>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</si>
  <si>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</si>
  <si>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</si>
  <si>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</si>
  <si>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</si>
  <si>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</si>
  <si>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</si>
  <si>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</si>
  <si>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</si>
  <si>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</si>
  <si>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</si>
  <si>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</si>
  <si>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</si>
  <si>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</si>
  <si>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</si>
  <si>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</si>
  <si>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</si>
  <si>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</si>
  <si>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</si>
  <si>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</si>
  <si>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</si>
  <si>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</si>
  <si>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</si>
  <si>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</si>
  <si>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</si>
  <si>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</si>
  <si>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</si>
  <si>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</si>
  <si>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</si>
  <si>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</si>
  <si>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</si>
  <si>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</si>
  <si>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</si>
  <si>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</si>
  <si>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</si>
  <si>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</si>
  <si>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</si>
  <si>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</si>
  <si>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</si>
  <si>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</si>
  <si>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</si>
  <si>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</si>
  <si>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</si>
  <si>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</si>
  <si>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</si>
  <si>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</si>
  <si>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</si>
  <si>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</si>
  <si>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</si>
  <si>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</si>
  <si>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</si>
  <si>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</si>
  <si>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</si>
  <si>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</si>
  <si>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</si>
  <si>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</si>
  <si>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</si>
  <si>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</si>
  <si>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</si>
  <si>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</si>
  <si>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</si>
  <si>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</si>
  <si>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</si>
  <si>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</si>
  <si>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</si>
  <si>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</si>
  <si>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</si>
  <si>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</si>
  <si>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</si>
  <si>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</si>
  <si>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</si>
  <si>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</si>
  <si>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</si>
  <si>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</si>
  <si>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</si>
  <si>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</si>
  <si>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</si>
  <si>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</si>
  <si>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</si>
  <si>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</si>
  <si>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</si>
  <si>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</si>
  <si>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</si>
  <si>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</si>
  <si>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</si>
  <si>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</si>
  <si>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</si>
  <si>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</si>
  <si>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</si>
  <si>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</si>
  <si>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</si>
  <si>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</si>
  <si>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</si>
  <si>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</si>
  <si>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</si>
  <si>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</si>
  <si>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</si>
  <si>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</si>
  <si>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</si>
  <si>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</si>
  <si>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</si>
  <si>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</si>
  <si>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</si>
  <si>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</si>
  <si>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</si>
  <si>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</si>
  <si>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</si>
  <si>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</si>
  <si>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</si>
  <si>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</si>
  <si>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</si>
  <si>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</si>
  <si>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</si>
  <si>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</si>
  <si>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</si>
  <si>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</si>
  <si>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</si>
  <si>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</si>
  <si>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</si>
  <si>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</si>
  <si>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</si>
  <si>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</si>
  <si>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</si>
  <si>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</si>
  <si>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</si>
  <si>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</si>
  <si>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</si>
  <si>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</si>
  <si>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</si>
  <si>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</si>
  <si>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</si>
  <si>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</si>
  <si>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</si>
  <si>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</si>
  <si>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</si>
  <si>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</si>
  <si>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</si>
  <si>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</si>
  <si>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</si>
  <si>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</si>
  <si>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</si>
  <si>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</si>
  <si>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</si>
  <si>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</si>
  <si>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</si>
  <si>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</si>
  <si>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</si>
  <si>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</si>
  <si>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</si>
  <si>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</si>
  <si>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</si>
  <si>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</si>
  <si>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</si>
  <si>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</si>
  <si>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</si>
  <si>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</si>
  <si>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</si>
  <si>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</si>
  <si>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</si>
  <si>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</si>
  <si>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</si>
  <si>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</si>
  <si>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</si>
  <si>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</si>
  <si>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</si>
  <si>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</si>
  <si>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</si>
  <si>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</si>
  <si>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</si>
  <si>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</si>
  <si>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</si>
  <si>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</si>
  <si>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</si>
  <si>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</si>
  <si>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</si>
  <si>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</si>
  <si>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</si>
  <si>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</si>
  <si>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</si>
  <si>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</si>
  <si>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</si>
  <si>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</si>
  <si>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</si>
  <si>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</si>
  <si>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</si>
  <si>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</si>
  <si>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</si>
  <si>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</si>
  <si>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</si>
  <si>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</si>
  <si>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</si>
  <si>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</si>
  <si>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</si>
  <si>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</si>
  <si>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</si>
  <si>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</si>
  <si>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</si>
  <si>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</si>
  <si>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</si>
  <si>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</si>
  <si>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</si>
  <si>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</si>
  <si>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</si>
  <si>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</si>
  <si>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</si>
  <si>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</si>
  <si>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</si>
  <si>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</si>
  <si>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</si>
  <si>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</si>
  <si>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</si>
  <si>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</si>
  <si>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</si>
  <si>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</si>
  <si>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</si>
  <si>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</si>
  <si>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</si>
  <si>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</si>
  <si>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</si>
  <si>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</si>
  <si>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</si>
  <si>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</si>
  <si>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</si>
  <si>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</si>
  <si>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</si>
  <si>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</si>
  <si>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</si>
  <si>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</si>
  <si>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</si>
  <si>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</si>
  <si>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</si>
  <si>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</si>
  <si>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</si>
  <si>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</si>
  <si>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</si>
  <si>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</si>
  <si>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</si>
  <si>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</si>
  <si>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</si>
  <si>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</si>
  <si>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</si>
  <si>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</si>
  <si>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</si>
  <si>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</si>
  <si>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</si>
  <si>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</si>
  <si>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</si>
  <si>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</si>
  <si>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</si>
  <si>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</si>
  <si>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</si>
  <si>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</si>
  <si>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</si>
  <si>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</si>
  <si>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</si>
  <si>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</si>
  <si>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</si>
  <si>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</si>
  <si>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</si>
  <si>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</si>
  <si>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</si>
  <si>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</si>
  <si>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</si>
  <si>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</si>
  <si>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</si>
  <si>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</si>
  <si>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</si>
  <si>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</si>
  <si>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</si>
  <si>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</si>
  <si>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</si>
  <si>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</si>
  <si>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</si>
  <si>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</si>
  <si>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</si>
  <si>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</si>
  <si>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</si>
  <si>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</si>
  <si>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</si>
  <si>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</si>
  <si>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</si>
  <si>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</si>
  <si>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</si>
  <si>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</si>
  <si>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</si>
  <si>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</si>
  <si>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</si>
  <si>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</si>
  <si>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</si>
  <si>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</si>
  <si>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</si>
  <si>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</si>
  <si>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</si>
  <si>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</si>
  <si>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</si>
  <si>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</si>
  <si>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</si>
  <si>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</si>
  <si>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</si>
  <si>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</si>
  <si>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</si>
  <si>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</si>
  <si>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</si>
  <si>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</si>
  <si>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</si>
  <si>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</si>
  <si>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</si>
  <si>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</si>
  <si>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</si>
  <si>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</si>
  <si>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</si>
  <si>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</si>
  <si>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</si>
  <si>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</si>
  <si>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</si>
  <si>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</si>
  <si>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</si>
  <si>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</si>
  <si>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</si>
  <si>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</si>
  <si>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</si>
  <si>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</si>
  <si>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</si>
  <si>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</si>
  <si>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</si>
  <si>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</si>
  <si>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</si>
  <si>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</si>
  <si>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</si>
  <si>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</si>
  <si>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</si>
  <si>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</si>
  <si>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</si>
  <si>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</si>
  <si>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</si>
  <si>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</si>
  <si>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</si>
  <si>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</si>
  <si>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</si>
  <si>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</si>
  <si>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</si>
  <si>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</si>
  <si>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</si>
  <si>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</si>
  <si>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</si>
  <si>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</si>
  <si>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</si>
  <si>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</si>
  <si>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</si>
  <si>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</si>
  <si>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</si>
  <si>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</si>
  <si>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</si>
  <si>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</si>
  <si>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</si>
  <si>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</si>
  <si>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</si>
  <si>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</si>
  <si>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</si>
  <si>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</si>
  <si>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</si>
  <si>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</si>
  <si>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</si>
  <si>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</si>
  <si>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</si>
  <si>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</si>
  <si>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</si>
  <si>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</si>
  <si>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</si>
  <si>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</si>
  <si>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</si>
  <si>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</si>
  <si>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</si>
  <si>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</si>
  <si>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</si>
  <si>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</si>
  <si>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</si>
  <si>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</si>
  <si>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</si>
  <si>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</si>
  <si>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</si>
  <si>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</si>
  <si>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</si>
  <si>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</si>
  <si>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</si>
  <si>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</si>
  <si>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</si>
  <si>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</si>
  <si>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</si>
  <si>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</si>
  <si>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</si>
  <si>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</si>
  <si>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</si>
  <si>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</si>
  <si>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</si>
  <si>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</si>
  <si>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</si>
  <si>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</si>
  <si>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</si>
  <si>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</si>
  <si>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</si>
  <si>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</si>
  <si>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</si>
  <si>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</si>
  <si>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</si>
  <si>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</si>
  <si>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</si>
  <si>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</si>
  <si>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</si>
  <si>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</si>
  <si>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</si>
  <si>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</si>
  <si>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</si>
  <si>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</si>
  <si>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</si>
  <si>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</si>
  <si>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</si>
  <si>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</si>
  <si>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</si>
  <si>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</si>
  <si>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</si>
  <si>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</si>
  <si>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</si>
  <si>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</si>
  <si>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</si>
  <si>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</si>
  <si>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</si>
  <si>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</si>
  <si>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</si>
  <si>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</si>
  <si>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</si>
  <si>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</si>
  <si>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</si>
  <si>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</si>
  <si>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</si>
  <si>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</si>
  <si>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</si>
  <si>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</si>
  <si>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</si>
  <si>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</si>
  <si>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</si>
  <si>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</si>
  <si>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</si>
  <si>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</si>
  <si>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</si>
  <si>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</si>
  <si>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</si>
  <si>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</si>
  <si>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</si>
  <si>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</si>
  <si>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</si>
  <si>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</si>
  <si>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</si>
  <si>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</si>
  <si>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</si>
  <si>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</si>
  <si>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</si>
  <si>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</si>
  <si>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</si>
  <si>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</si>
  <si>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</si>
  <si>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</si>
  <si>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</si>
  <si>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</si>
  <si>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</si>
  <si>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</si>
  <si>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</si>
  <si>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</si>
  <si>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</si>
  <si>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</si>
  <si>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</si>
  <si>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</si>
  <si>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</si>
  <si>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</si>
  <si>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</si>
  <si>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</si>
  <si>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</si>
  <si>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</si>
  <si>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</si>
  <si>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</si>
  <si>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</si>
  <si>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</si>
  <si>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</si>
  <si>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</si>
  <si>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</si>
  <si>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</si>
  <si>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</si>
  <si>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</si>
  <si>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</si>
  <si>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</si>
  <si>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</si>
  <si>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</si>
  <si>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</si>
  <si>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</si>
  <si>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</si>
  <si>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</si>
  <si>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</si>
  <si>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</si>
  <si>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</si>
  <si>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</si>
  <si>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</si>
  <si>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</si>
  <si>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</si>
  <si>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</si>
  <si>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</si>
  <si>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</si>
  <si>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</si>
  <si>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</si>
  <si>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</si>
  <si>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</si>
  <si>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</si>
  <si>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</si>
  <si>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</si>
  <si>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</si>
  <si>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</si>
  <si>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</si>
  <si>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</si>
  <si>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</si>
  <si>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</si>
  <si>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</si>
  <si>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</si>
  <si>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</si>
  <si>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</si>
  <si>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</si>
  <si>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</si>
  <si>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</si>
  <si>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</si>
  <si>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</si>
  <si>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</si>
  <si>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</si>
  <si>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</si>
  <si>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</si>
  <si>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</si>
  <si>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</si>
  <si>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</si>
  <si>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</si>
  <si>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</si>
  <si>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</si>
  <si>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</si>
  <si>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</si>
  <si>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</si>
  <si>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</si>
  <si>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</si>
  <si>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</si>
  <si>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</si>
  <si>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</si>
  <si>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</si>
  <si>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</si>
  <si>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</si>
  <si>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</si>
  <si>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</si>
  <si>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</si>
  <si>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</si>
  <si>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</si>
  <si>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</si>
  <si>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</si>
  <si>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</si>
  <si>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</si>
  <si>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</si>
  <si>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</si>
  <si>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</si>
  <si>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</si>
  <si>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</si>
  <si>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</si>
  <si>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</si>
  <si>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</si>
  <si>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</si>
  <si>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</si>
  <si>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</si>
  <si>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</si>
  <si>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</si>
  <si>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</si>
  <si>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</si>
  <si>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</si>
  <si>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</si>
  <si>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</si>
  <si>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</si>
  <si>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</si>
  <si>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</si>
  <si>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</si>
  <si>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</si>
  <si>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</si>
  <si>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</si>
  <si>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</si>
  <si>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</si>
  <si>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</si>
  <si>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</si>
  <si>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</si>
  <si>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</si>
  <si>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</si>
  <si>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</si>
  <si>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</si>
  <si>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</si>
  <si>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</si>
  <si>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</si>
  <si>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</si>
  <si>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</si>
  <si>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</si>
  <si>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</si>
  <si>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</si>
  <si>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</si>
  <si>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</si>
  <si>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</si>
  <si>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</si>
  <si>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</si>
  <si>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</si>
  <si>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</si>
  <si>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</si>
  <si>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</si>
  <si>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</si>
  <si>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</si>
  <si>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</si>
  <si>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</si>
  <si>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</si>
  <si>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</si>
  <si>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</si>
  <si>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</si>
  <si>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</si>
  <si>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</si>
  <si>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</si>
  <si>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</si>
  <si>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</si>
  <si>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</si>
  <si>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</si>
  <si>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</si>
  <si>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</si>
  <si>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</si>
  <si>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</si>
  <si>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</si>
  <si>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</si>
  <si>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</si>
  <si>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</si>
  <si>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</si>
  <si>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</si>
  <si>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</si>
  <si>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</si>
  <si>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</si>
  <si>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</si>
  <si>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</si>
  <si>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</si>
  <si>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</si>
  <si>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</si>
  <si>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</si>
  <si>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</si>
  <si>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</si>
  <si>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</si>
  <si>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</si>
  <si>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</si>
  <si>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</si>
  <si>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</si>
  <si>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</si>
  <si>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</si>
  <si>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</si>
  <si>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</si>
  <si>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</si>
  <si>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</si>
  <si>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</si>
  <si>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</si>
  <si>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</si>
  <si>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</si>
  <si>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</si>
  <si>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</si>
  <si>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</si>
  <si>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</si>
  <si>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</si>
  <si>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</si>
  <si>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</si>
  <si>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</si>
  <si>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</si>
  <si>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</si>
  <si>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</si>
  <si>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</si>
  <si>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</si>
  <si>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</si>
  <si>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</si>
  <si>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</si>
  <si>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</si>
  <si>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</si>
  <si>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</si>
  <si>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</si>
  <si>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</si>
  <si>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</si>
  <si>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</si>
  <si>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</si>
  <si>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</si>
  <si>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</si>
  <si>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</si>
  <si>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</si>
  <si>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</si>
  <si>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</si>
  <si>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</si>
  <si>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</si>
  <si>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</si>
  <si>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</si>
  <si>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</si>
  <si>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</si>
  <si>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</si>
  <si>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</si>
  <si>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</si>
  <si>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</si>
  <si>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</si>
  <si>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</si>
  <si>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</si>
  <si>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</si>
  <si>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</si>
  <si>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</si>
  <si>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</si>
  <si>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</si>
  <si>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</si>
  <si>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</si>
  <si>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</si>
  <si>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</si>
  <si>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</si>
  <si>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</si>
  <si>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</si>
  <si>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</si>
  <si>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</si>
  <si>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</si>
  <si>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</si>
  <si>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</si>
  <si>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</si>
  <si>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</si>
  <si>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</si>
  <si>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</si>
  <si>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</si>
  <si>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</si>
  <si>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</si>
  <si>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</si>
  <si>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</si>
  <si>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</si>
  <si>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</si>
  <si>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</si>
  <si>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</si>
  <si>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</si>
  <si>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</si>
  <si>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</si>
  <si>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</si>
  <si>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</si>
  <si>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</si>
  <si>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</si>
  <si>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</si>
  <si>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</si>
  <si>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</si>
  <si>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</si>
  <si>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</si>
  <si>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</si>
  <si>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</si>
  <si>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</si>
  <si>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</si>
  <si>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</si>
  <si>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</si>
  <si>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</si>
  <si>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</si>
  <si>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</si>
  <si>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</si>
  <si>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</si>
  <si>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</si>
  <si>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</si>
  <si>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</si>
  <si>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</si>
  <si>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</si>
  <si>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</si>
  <si>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</si>
  <si>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</si>
  <si>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</si>
  <si>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</si>
  <si>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</si>
  <si>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</si>
  <si>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</si>
  <si>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</si>
  <si>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</si>
  <si>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</si>
  <si>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</si>
  <si>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</si>
  <si>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</si>
  <si>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</si>
  <si>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</si>
  <si>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</si>
  <si>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</si>
  <si>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</si>
  <si>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</si>
  <si>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</si>
  <si>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</si>
  <si>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</si>
  <si>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</si>
  <si>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</si>
  <si>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</si>
  <si>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</si>
  <si>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</si>
  <si>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</si>
  <si>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</si>
  <si>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</si>
  <si>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</si>
  <si>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</si>
  <si>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</si>
  <si>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</si>
  <si>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</si>
  <si>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</si>
  <si>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</si>
  <si>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</si>
  <si>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</si>
  <si>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</si>
  <si>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</si>
  <si>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</si>
  <si>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</si>
  <si>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</si>
  <si>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</si>
  <si>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</si>
  <si>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</si>
  <si>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</si>
  <si>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</si>
  <si>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</si>
  <si>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</si>
  <si>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</si>
  <si>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</si>
  <si>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</si>
  <si>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</si>
  <si>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</si>
  <si>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</si>
  <si>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</si>
  <si>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</si>
  <si>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</si>
  <si>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</si>
  <si>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</si>
  <si>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</si>
  <si>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</si>
  <si>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</si>
  <si>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</si>
  <si>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</si>
  <si>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</si>
  <si>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</si>
  <si>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</si>
  <si>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</si>
  <si>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</si>
  <si>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</si>
  <si>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</si>
  <si>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</si>
  <si>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</si>
  <si>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</si>
  <si>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</si>
  <si>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</si>
  <si>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</si>
  <si>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</si>
  <si>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</si>
  <si>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</si>
  <si>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</si>
  <si>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</si>
  <si>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</si>
  <si>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</si>
  <si>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</si>
  <si>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</si>
  <si>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</si>
  <si>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</si>
  <si>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</si>
  <si>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</si>
  <si>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</si>
  <si>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</si>
  <si>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</si>
  <si>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</si>
  <si>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</si>
  <si>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</si>
  <si>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</si>
  <si>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</si>
  <si>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</si>
  <si>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</si>
  <si>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</si>
  <si>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</si>
  <si>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</si>
  <si>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</si>
  <si>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</si>
  <si>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</si>
  <si>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</si>
  <si>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</si>
  <si>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</si>
  <si>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</si>
  <si>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</si>
  <si>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</si>
  <si>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</si>
  <si>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</si>
  <si>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</si>
  <si>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</si>
  <si>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</si>
  <si>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</si>
  <si>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</si>
  <si>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</si>
  <si>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</si>
  <si>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</si>
  <si>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</si>
  <si>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</si>
  <si>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</si>
  <si>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</si>
  <si>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</si>
  <si>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</si>
  <si>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</si>
  <si>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</si>
  <si>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</si>
  <si>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</si>
  <si>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</si>
  <si>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</si>
  <si>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</si>
  <si>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</si>
  <si>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</si>
  <si>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</si>
  <si>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</si>
  <si>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</si>
  <si>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</si>
  <si>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</si>
  <si>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</si>
  <si>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</si>
  <si>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</si>
  <si>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</si>
  <si>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</si>
  <si>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</si>
  <si>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</si>
  <si>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</si>
  <si>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</si>
  <si>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</si>
  <si>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</si>
  <si>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</si>
  <si>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</si>
  <si>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</si>
  <si>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</si>
  <si>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</si>
  <si>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</si>
  <si>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</si>
  <si>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</si>
  <si>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</si>
  <si>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</si>
  <si>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</si>
  <si>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</si>
  <si>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</si>
  <si>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</si>
  <si>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</si>
  <si>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</si>
  <si>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</si>
  <si>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</si>
  <si>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</si>
  <si>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</si>
  <si>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</si>
  <si>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</si>
  <si>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</si>
  <si>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</si>
  <si>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</si>
  <si>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</si>
  <si>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</si>
  <si>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</si>
  <si>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</si>
  <si>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</si>
  <si>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</si>
  <si>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</si>
  <si>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</si>
  <si>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</si>
  <si>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</si>
  <si>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</si>
  <si>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</si>
  <si>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</si>
  <si>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</si>
  <si>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</si>
  <si>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</si>
  <si>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</si>
  <si>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</si>
  <si>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</si>
  <si>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</si>
  <si>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</si>
  <si>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</si>
  <si>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</si>
  <si>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</si>
  <si>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</si>
  <si>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</si>
  <si>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</si>
  <si>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</si>
  <si>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</si>
  <si>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</si>
  <si>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</si>
  <si>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</si>
  <si>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</si>
  <si>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</si>
  <si>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</si>
  <si>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</si>
  <si>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</si>
  <si>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</si>
  <si>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</si>
  <si>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</si>
  <si>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</si>
  <si>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</si>
  <si>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</si>
  <si>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</si>
  <si>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</si>
  <si>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</si>
  <si>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</si>
  <si>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</si>
  <si>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</si>
  <si>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</si>
  <si>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</si>
  <si>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</si>
  <si>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</si>
  <si>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</si>
  <si>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</si>
  <si>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</si>
  <si>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</si>
  <si>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</si>
  <si>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</si>
  <si>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</si>
  <si>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</si>
  <si>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</si>
  <si>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</si>
  <si>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</si>
  <si>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</si>
  <si>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</si>
  <si>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</si>
  <si>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</si>
  <si>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</si>
  <si>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</si>
  <si>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</si>
  <si>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</si>
  <si>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</si>
  <si>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</si>
  <si>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</si>
  <si>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</si>
  <si>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</si>
  <si>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</si>
  <si>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</si>
  <si>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</si>
  <si>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</si>
  <si>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</si>
  <si>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</si>
  <si>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</si>
  <si>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</si>
  <si>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</si>
  <si>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</si>
  <si>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</si>
  <si>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</si>
  <si>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</si>
  <si>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</si>
  <si>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</si>
  <si>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</si>
  <si>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</si>
  <si>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</si>
  <si>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</si>
  <si>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</si>
  <si>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</si>
  <si>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</si>
  <si>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</si>
  <si>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</si>
  <si>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</si>
  <si>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</si>
  <si>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</si>
  <si>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</si>
  <si>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</si>
  <si>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</si>
  <si>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</si>
  <si>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</si>
  <si>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</si>
  <si>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</si>
  <si>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</si>
  <si>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</si>
  <si>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</si>
  <si>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</si>
  <si>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</si>
  <si>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</si>
  <si>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</si>
  <si>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</si>
  <si>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</si>
  <si>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</si>
  <si>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</si>
  <si>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</si>
  <si>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</si>
  <si>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</si>
  <si>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</si>
  <si>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</si>
  <si>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</si>
  <si>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</si>
  <si>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</si>
  <si>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</si>
  <si>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</si>
  <si>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</si>
  <si>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</si>
  <si>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</si>
  <si>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</si>
  <si>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</si>
  <si>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</si>
  <si>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</si>
  <si>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</si>
  <si>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</si>
  <si>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</si>
  <si>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</si>
  <si>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</si>
  <si>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</si>
  <si>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</si>
  <si>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</si>
  <si>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</si>
  <si>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</si>
  <si>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</si>
  <si>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</si>
  <si>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</si>
  <si>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</si>
  <si>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</si>
  <si>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</si>
  <si>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</si>
  <si>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</si>
  <si>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</si>
  <si>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</si>
  <si>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</si>
  <si>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</si>
  <si>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</si>
  <si>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</si>
  <si>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</si>
  <si>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</si>
  <si>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</si>
  <si>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</si>
  <si>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</si>
  <si>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</si>
  <si>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</si>
  <si>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</si>
  <si>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</si>
  <si>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</si>
  <si>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</si>
  <si>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</si>
  <si>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</si>
  <si>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</si>
  <si>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</si>
  <si>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</si>
  <si>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</si>
  <si>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</si>
  <si>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</si>
  <si>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</si>
  <si>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</si>
  <si>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</si>
  <si>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</si>
  <si>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</si>
  <si>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</si>
  <si>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</si>
  <si>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</si>
  <si>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</si>
  <si>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</si>
  <si>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</si>
  <si>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</si>
  <si>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</si>
  <si>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</si>
  <si>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</si>
  <si>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</si>
  <si>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</si>
  <si>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</si>
  <si>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</si>
  <si>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</si>
  <si>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</si>
  <si>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</si>
  <si>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</si>
  <si>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</si>
  <si>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</si>
  <si>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</si>
  <si>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</si>
  <si>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</si>
  <si>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</si>
  <si>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</si>
  <si>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</si>
  <si>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</si>
  <si>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</si>
  <si>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</si>
  <si>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</si>
  <si>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</si>
  <si>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</si>
  <si>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</si>
  <si>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</si>
  <si>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</si>
  <si>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</si>
  <si>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</si>
  <si>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</si>
  <si>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</si>
  <si>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</si>
  <si>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</si>
  <si>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</si>
  <si>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</si>
  <si>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</si>
  <si>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</si>
  <si>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</si>
  <si>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</si>
  <si>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</si>
  <si>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</si>
  <si>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</si>
  <si>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</si>
  <si>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</si>
  <si>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</si>
  <si>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</si>
  <si>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</si>
  <si>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</si>
  <si>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</si>
  <si>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</si>
  <si>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</si>
  <si>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</si>
  <si>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</si>
  <si>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</si>
  <si>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</si>
  <si>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</si>
  <si>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</si>
  <si>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</si>
  <si>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</si>
  <si>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</si>
  <si>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</si>
  <si>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</si>
  <si>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</si>
  <si>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</si>
  <si>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</si>
  <si>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</si>
  <si>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</si>
  <si>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</si>
  <si>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</si>
  <si>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</si>
  <si>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</si>
  <si>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</si>
  <si>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</si>
  <si>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</si>
  <si>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</si>
  <si>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</si>
  <si>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</si>
  <si>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</si>
  <si>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</si>
  <si>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</si>
  <si>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</si>
  <si>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</si>
  <si>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</si>
  <si>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</si>
  <si>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</si>
  <si>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</si>
  <si>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</si>
  <si>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</si>
  <si>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</si>
  <si>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</si>
  <si>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</si>
  <si>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</si>
  <si>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</si>
  <si>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</si>
  <si>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</si>
  <si>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</si>
  <si>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</si>
  <si>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</si>
  <si>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</si>
  <si>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</si>
  <si>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</si>
  <si>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</si>
  <si>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</si>
  <si>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</si>
  <si>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</si>
  <si>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</si>
  <si>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</si>
  <si>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</si>
  <si>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</si>
  <si>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</si>
  <si>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</si>
  <si>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</si>
  <si>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</si>
  <si>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</si>
  <si>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</si>
  <si>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</si>
  <si>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</si>
  <si>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</si>
  <si>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</si>
  <si>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</si>
  <si>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</si>
  <si>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</si>
  <si>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</si>
  <si>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</si>
  <si>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</si>
  <si>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</si>
  <si>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</si>
  <si>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</si>
  <si>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</si>
  <si>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</si>
  <si>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</si>
  <si>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</si>
  <si>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</si>
  <si>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</si>
  <si>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</si>
  <si>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</si>
  <si>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</si>
  <si>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</si>
  <si>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</si>
  <si>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</si>
  <si>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</si>
  <si>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</si>
  <si>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</si>
  <si>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</si>
  <si>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</si>
  <si>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</si>
  <si>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</si>
  <si>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</si>
  <si>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</si>
  <si>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</si>
  <si>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</si>
  <si>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</si>
  <si>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</si>
  <si>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</si>
  <si>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</si>
  <si>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</si>
  <si>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</si>
  <si>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</si>
  <si>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</si>
  <si>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</si>
  <si>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</si>
  <si>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</si>
  <si>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</si>
  <si>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</si>
  <si>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</si>
  <si>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</si>
  <si>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</si>
  <si>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</si>
  <si>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</si>
  <si>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</si>
  <si>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</si>
  <si>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</si>
  <si>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</si>
  <si>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</si>
  <si>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</si>
  <si>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</si>
  <si>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</si>
  <si>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</si>
  <si>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</si>
  <si>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</si>
  <si>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</si>
  <si>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</si>
  <si>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</si>
  <si>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</si>
  <si>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</si>
  <si>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</si>
  <si>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</si>
  <si>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</si>
  <si>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</si>
  <si>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</si>
  <si>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</si>
  <si>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</si>
  <si>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</si>
  <si>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</si>
  <si>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</si>
  <si>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</si>
  <si>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</si>
  <si>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</si>
  <si>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</si>
  <si>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</si>
  <si>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</si>
  <si>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</si>
  <si>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</si>
  <si>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</si>
  <si>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</si>
  <si>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</si>
  <si>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</si>
  <si>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</si>
  <si>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</si>
  <si>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</si>
  <si>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</si>
  <si>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</si>
  <si>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</si>
  <si>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</si>
  <si>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</si>
  <si>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</si>
  <si>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</si>
  <si>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</si>
  <si>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</si>
  <si>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</si>
  <si>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</si>
  <si>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</si>
  <si>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</si>
  <si>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</si>
  <si>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</si>
  <si>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</si>
  <si>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</si>
  <si>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</si>
  <si>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</si>
  <si>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</si>
  <si>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</si>
  <si>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</si>
  <si>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</si>
  <si>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</si>
  <si>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</si>
  <si>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</si>
  <si>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</si>
  <si>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</si>
  <si>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</si>
  <si>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</si>
  <si>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</si>
  <si>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</si>
  <si>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</si>
  <si>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</si>
  <si>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</si>
  <si>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</si>
  <si>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</si>
  <si>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</si>
  <si>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</si>
  <si>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</si>
  <si>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</si>
  <si>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</si>
  <si>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</si>
  <si>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</si>
  <si>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</si>
  <si>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</si>
  <si>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</si>
  <si>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</si>
  <si>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</si>
  <si>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</si>
  <si>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</si>
  <si>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</si>
  <si>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</si>
  <si>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</si>
  <si>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</si>
  <si>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</si>
  <si>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</si>
  <si>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</si>
  <si>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</si>
  <si>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</si>
  <si>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</si>
  <si>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</si>
  <si>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</si>
  <si>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</si>
  <si>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</si>
  <si>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</si>
  <si>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</si>
  <si>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</si>
  <si>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</si>
  <si>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</si>
  <si>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</si>
  <si>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</si>
  <si>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</si>
  <si>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</si>
  <si>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</si>
  <si>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</si>
  <si>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</si>
  <si>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</si>
  <si>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</si>
  <si>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</si>
  <si>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</si>
  <si>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</si>
  <si>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</si>
  <si>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</si>
  <si>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</si>
  <si>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</si>
  <si>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</si>
  <si>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</si>
  <si>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</si>
  <si>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</si>
  <si>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</si>
  <si>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</si>
  <si>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</si>
  <si>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</si>
  <si>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</si>
  <si>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</si>
  <si>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</si>
  <si>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</si>
  <si>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</si>
  <si>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</si>
  <si>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</si>
  <si>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</si>
  <si>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</si>
  <si>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</si>
  <si>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</si>
  <si>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</si>
  <si>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</si>
  <si>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</si>
  <si>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</si>
  <si>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</si>
  <si>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</si>
  <si>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</si>
  <si>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</si>
  <si>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</si>
  <si>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</si>
  <si>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</si>
  <si>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</si>
  <si>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</si>
  <si>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</si>
  <si>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</si>
  <si>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</si>
  <si>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</si>
  <si>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</si>
  <si>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</si>
  <si>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</si>
  <si>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</si>
  <si>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</si>
  <si>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</si>
  <si>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</si>
  <si>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</si>
  <si>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</si>
  <si>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</si>
  <si>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</si>
  <si>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</si>
  <si>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</si>
  <si>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</si>
  <si>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</si>
  <si>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</si>
  <si>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</si>
  <si>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</si>
  <si>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</si>
  <si>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</si>
  <si>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</si>
  <si>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</si>
  <si>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</si>
  <si>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</si>
  <si>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</si>
  <si>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</si>
  <si>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</si>
  <si>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</si>
  <si>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</si>
  <si>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</si>
  <si>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</si>
  <si>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</si>
  <si>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</si>
  <si>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</si>
  <si>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</si>
  <si>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</si>
  <si>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</si>
  <si>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</si>
  <si>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</si>
  <si>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</si>
  <si>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</si>
  <si>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</si>
  <si>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</si>
  <si>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</si>
  <si>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</si>
  <si>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</si>
  <si>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</si>
  <si>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</si>
  <si>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</si>
  <si>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</si>
  <si>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</si>
  <si>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</si>
  <si>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</si>
  <si>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</si>
  <si>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</si>
  <si>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</si>
  <si>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</si>
  <si>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</si>
  <si>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</si>
  <si>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</si>
  <si>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</si>
  <si>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</si>
  <si>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</si>
  <si>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</si>
  <si>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</si>
  <si>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</si>
  <si>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</si>
  <si>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</si>
  <si>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</si>
  <si>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</si>
  <si>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</si>
  <si>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</si>
  <si>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</si>
  <si>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</si>
  <si>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</si>
  <si>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</si>
  <si>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</si>
  <si>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</si>
  <si>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</si>
  <si>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</si>
  <si>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</si>
  <si>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</si>
  <si>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</si>
  <si>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</si>
  <si>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</si>
  <si>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</si>
  <si>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</si>
  <si>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</si>
  <si>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</si>
  <si>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</si>
  <si>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</si>
  <si>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</si>
  <si>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</si>
  <si>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</si>
  <si>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</si>
  <si>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</si>
  <si>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</si>
  <si>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</si>
  <si>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</si>
  <si>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</si>
  <si>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</si>
  <si>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</si>
  <si>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</si>
  <si>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</si>
  <si>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</si>
  <si>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</si>
  <si>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</si>
  <si>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</si>
  <si>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</si>
  <si>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</si>
  <si>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</si>
  <si>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</si>
  <si>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</si>
  <si>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</si>
  <si>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</si>
  <si>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</si>
  <si>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</si>
  <si>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</si>
  <si>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</si>
  <si>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</si>
  <si>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</si>
  <si>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</si>
  <si>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</si>
  <si>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</si>
  <si>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</si>
  <si>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</si>
  <si>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</si>
  <si>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</si>
  <si>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</si>
  <si>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</si>
  <si>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</si>
  <si>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</si>
  <si>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</si>
  <si>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</si>
  <si>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</si>
  <si>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</si>
  <si>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</si>
  <si>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</si>
  <si>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</si>
  <si>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</si>
  <si>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</si>
  <si>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</si>
  <si>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</si>
  <si>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</si>
  <si>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</si>
  <si>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</si>
  <si>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</si>
  <si>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</si>
  <si>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</si>
  <si>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</si>
  <si>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</si>
  <si>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</si>
  <si>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</si>
  <si>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</si>
  <si>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</si>
  <si>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</si>
  <si>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</si>
  <si>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</si>
  <si>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</si>
  <si>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</si>
  <si>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</si>
  <si>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</si>
  <si>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</si>
  <si>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</si>
  <si>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</si>
  <si>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</si>
  <si>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</si>
  <si>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</si>
  <si>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</si>
  <si>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</si>
  <si>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</si>
  <si>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</si>
  <si>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</si>
  <si>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</si>
  <si>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</si>
  <si>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</si>
  <si>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</si>
  <si>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</si>
  <si>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</si>
  <si>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</si>
  <si>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</si>
  <si>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</si>
  <si>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</si>
  <si>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</si>
  <si>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</si>
  <si>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</si>
  <si>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</si>
  <si>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</si>
  <si>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</si>
  <si>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</si>
  <si>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</si>
  <si>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</si>
  <si>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</si>
  <si>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</si>
  <si>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</si>
  <si>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</si>
  <si>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</si>
  <si>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</si>
  <si>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</si>
  <si>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</si>
  <si>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</si>
  <si>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</si>
  <si>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</si>
  <si>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</si>
  <si>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</si>
  <si>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</si>
  <si>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</si>
  <si>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</si>
  <si>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</si>
  <si>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</si>
  <si>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</si>
  <si>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</si>
  <si>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</si>
  <si>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</si>
  <si>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</si>
  <si>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</si>
  <si>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</si>
  <si>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</si>
  <si>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</si>
  <si>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</si>
  <si>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</si>
  <si>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</si>
  <si>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</si>
  <si>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</si>
  <si>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</si>
  <si>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</si>
  <si>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</si>
  <si>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</si>
  <si>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</si>
  <si>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</si>
  <si>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</si>
  <si>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</si>
  <si>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</si>
  <si>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</si>
  <si>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</si>
  <si>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</si>
  <si>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</si>
  <si>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</si>
  <si>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</si>
  <si>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</si>
  <si>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</si>
  <si>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</si>
  <si>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</si>
  <si>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</si>
  <si>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</si>
  <si>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</si>
  <si>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</si>
  <si>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</si>
  <si>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</si>
  <si>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</si>
  <si>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</si>
  <si>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</si>
  <si>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</si>
  <si>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</si>
  <si>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</si>
  <si>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</si>
  <si>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</si>
  <si>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</si>
  <si>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</si>
  <si>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</si>
  <si>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</si>
  <si>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</si>
  <si>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</si>
  <si>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</si>
  <si>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</si>
  <si>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</si>
  <si>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</si>
  <si>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</si>
  <si>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</si>
  <si>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</si>
  <si>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</si>
  <si>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</si>
  <si>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</si>
  <si>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</si>
  <si>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</si>
  <si>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</si>
  <si>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</si>
  <si>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</si>
  <si>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</si>
  <si>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</si>
  <si>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</si>
  <si>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</si>
  <si>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</si>
  <si>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</si>
  <si>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</si>
  <si>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</si>
  <si>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</si>
  <si>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</si>
  <si>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</si>
  <si>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</si>
  <si>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</si>
  <si>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</si>
  <si>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</si>
  <si>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</si>
  <si>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</si>
  <si>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</si>
  <si>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</si>
  <si>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</si>
  <si>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</si>
  <si>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</si>
  <si>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</si>
  <si>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</si>
  <si>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</si>
  <si>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</si>
  <si>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</si>
  <si>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</si>
  <si>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</si>
  <si>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</si>
  <si>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</si>
  <si>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</si>
  <si>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</si>
  <si>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</si>
  <si>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</si>
  <si>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</si>
  <si>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</si>
  <si>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</si>
  <si>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</si>
  <si>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</si>
  <si>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</si>
  <si>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</si>
  <si>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</si>
  <si>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</si>
  <si>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</si>
  <si>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</si>
  <si>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</si>
  <si>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</si>
  <si>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</si>
  <si>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</si>
  <si>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</si>
  <si>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</si>
  <si>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</si>
  <si>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</si>
  <si>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</si>
  <si>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</si>
  <si>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</si>
  <si>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</si>
  <si>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</si>
  <si>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</si>
  <si>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</si>
  <si>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</si>
  <si>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</si>
  <si>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</si>
  <si>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</si>
  <si>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</si>
  <si>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</si>
  <si>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</si>
  <si>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</si>
  <si>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</si>
  <si>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</si>
  <si>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</si>
  <si>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</si>
  <si>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</si>
  <si>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</si>
  <si>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</si>
  <si>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</si>
  <si>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</si>
  <si>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</si>
  <si>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</si>
  <si>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</si>
  <si>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</si>
  <si>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</si>
  <si>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</si>
  <si>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</si>
  <si>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</si>
  <si>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</si>
  <si>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</si>
  <si>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</si>
  <si>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</si>
  <si>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</si>
  <si>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</si>
  <si>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</si>
  <si>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</si>
  <si>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</si>
  <si>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</si>
  <si>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</si>
  <si>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</si>
  <si>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</si>
  <si>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</si>
  <si>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</si>
  <si>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</si>
  <si>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</si>
  <si>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</si>
  <si>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</si>
  <si>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</si>
  <si>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</si>
  <si>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</si>
  <si>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</si>
  <si>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</si>
  <si>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</si>
  <si>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</si>
  <si>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</si>
  <si>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</si>
  <si>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</si>
  <si>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</si>
  <si>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</si>
  <si>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</si>
  <si>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</si>
  <si>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</si>
  <si>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</si>
  <si>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</si>
  <si>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</si>
  <si>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</si>
  <si>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</si>
  <si>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</si>
  <si>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</si>
  <si>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</si>
  <si>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</si>
  <si>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</si>
  <si>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</si>
  <si>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</si>
  <si>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</si>
  <si>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</si>
  <si>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</si>
  <si>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</si>
  <si>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</si>
  <si>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</si>
  <si>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</si>
  <si>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</si>
  <si>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</si>
  <si>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</si>
  <si>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</si>
  <si>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</si>
  <si>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</si>
  <si>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</si>
  <si>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</si>
  <si>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</si>
  <si>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</si>
  <si>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</si>
  <si>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</si>
  <si>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</si>
  <si>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</si>
  <si>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</si>
  <si>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</si>
  <si>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</si>
  <si>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</si>
  <si>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</si>
  <si>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</si>
  <si>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</si>
  <si>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</si>
  <si>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</si>
  <si>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</si>
  <si>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</si>
  <si>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</si>
  <si>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</si>
  <si>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</si>
  <si>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</si>
  <si>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</si>
  <si>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</si>
  <si>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</si>
  <si>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</si>
  <si>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</si>
  <si>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</si>
  <si>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</si>
  <si>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</si>
  <si>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</si>
  <si>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</si>
  <si>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</si>
  <si>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</si>
  <si>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</si>
  <si>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</si>
  <si>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</si>
  <si>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</si>
  <si>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</si>
  <si>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</si>
  <si>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</si>
  <si>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</si>
  <si>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</si>
  <si>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</si>
  <si>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</si>
  <si>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</si>
  <si>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</si>
  <si>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</si>
  <si>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</si>
  <si>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</si>
  <si>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</si>
  <si>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</si>
  <si>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</si>
  <si>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</si>
  <si>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</si>
  <si>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</si>
  <si>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</si>
  <si>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</si>
  <si>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</si>
  <si>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</si>
  <si>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</si>
  <si>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</si>
  <si>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</si>
  <si>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</si>
  <si>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</si>
  <si>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</si>
  <si>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</si>
  <si>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</si>
  <si>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</si>
  <si>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</si>
  <si>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</si>
  <si>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</si>
  <si>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</si>
  <si>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</si>
  <si>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</si>
  <si>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</si>
  <si>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</si>
  <si>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</si>
  <si>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</si>
  <si>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</si>
  <si>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</si>
  <si>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</si>
  <si>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</si>
  <si>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</si>
  <si>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</si>
  <si>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</si>
  <si>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</si>
  <si>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</si>
  <si>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</si>
  <si>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</si>
  <si>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</si>
  <si>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</si>
  <si>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</si>
  <si>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</si>
  <si>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</si>
  <si>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</si>
  <si>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</si>
  <si>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</si>
  <si>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</si>
  <si>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</si>
  <si>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</si>
  <si>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</si>
  <si>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</si>
  <si>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</si>
  <si>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</si>
  <si>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</si>
  <si>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</si>
  <si>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</si>
  <si>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</si>
  <si>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</si>
  <si>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</si>
  <si>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</si>
  <si>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</si>
  <si>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</si>
  <si>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</si>
  <si>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</si>
  <si>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</si>
  <si>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</si>
  <si>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</si>
  <si>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</si>
  <si>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</si>
  <si>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</si>
  <si>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</si>
  <si>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</si>
  <si>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</si>
  <si>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</si>
  <si>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</si>
  <si>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</si>
  <si>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</si>
  <si>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</si>
  <si>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</si>
  <si>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</si>
  <si>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</si>
  <si>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</si>
  <si>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</si>
  <si>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</si>
  <si>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</si>
  <si>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</si>
  <si>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</si>
  <si>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</si>
  <si>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</si>
  <si>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</si>
  <si>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</si>
  <si>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</si>
  <si>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</si>
  <si>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</si>
  <si>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</si>
  <si>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</si>
  <si>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</si>
  <si>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</si>
  <si>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</si>
  <si>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</si>
  <si>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</si>
  <si>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</si>
  <si>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</si>
  <si>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</si>
  <si>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</si>
  <si>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</si>
  <si>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</si>
  <si>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</si>
  <si>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</si>
  <si>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</si>
  <si>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</si>
  <si>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</si>
  <si>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</si>
  <si>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</si>
  <si>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</si>
  <si>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</si>
  <si>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</si>
  <si>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</si>
  <si>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</si>
  <si>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</si>
  <si>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</si>
  <si>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</si>
  <si>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</si>
  <si>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</si>
  <si>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</si>
  <si>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</si>
  <si>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</si>
  <si>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</si>
  <si>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</si>
  <si>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</si>
  <si>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</si>
  <si>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</si>
  <si>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</si>
  <si>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</si>
  <si>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</si>
  <si>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</si>
  <si>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</si>
  <si>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</si>
  <si>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</si>
  <si>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</si>
  <si>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</si>
  <si>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</si>
  <si>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</si>
  <si>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</si>
  <si>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</si>
  <si>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</si>
  <si>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</si>
  <si>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</si>
  <si>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</si>
  <si>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</si>
  <si>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</si>
  <si>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</si>
  <si>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</si>
  <si>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</si>
  <si>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</si>
  <si>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</si>
  <si>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</si>
  <si>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</si>
  <si>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</si>
  <si>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</si>
  <si>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</si>
  <si>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</si>
  <si>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</si>
  <si>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</si>
  <si>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</si>
  <si>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</si>
  <si>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</si>
  <si>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</si>
  <si>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</si>
  <si>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</si>
  <si>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</si>
  <si>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</si>
  <si>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</si>
  <si>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</si>
  <si>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</si>
  <si>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</si>
  <si>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</si>
  <si>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</si>
  <si>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</si>
  <si>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</si>
  <si>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</si>
  <si>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</si>
  <si>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</si>
  <si>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</si>
  <si>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</si>
  <si>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</si>
  <si>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</si>
  <si>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</si>
  <si>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</si>
  <si>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</si>
  <si>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</si>
  <si>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</si>
  <si>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</si>
  <si>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</si>
  <si>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</si>
  <si>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</si>
  <si>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</si>
  <si>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</si>
  <si>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</si>
  <si>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</si>
  <si>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</si>
  <si>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</si>
  <si>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</si>
  <si>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</si>
  <si>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</si>
  <si>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</si>
  <si>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</si>
  <si>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</si>
  <si>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</si>
  <si>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</si>
  <si>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</si>
  <si>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</si>
  <si>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</si>
  <si>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</si>
  <si>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</si>
  <si>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</si>
  <si>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</si>
  <si>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</si>
  <si>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</si>
  <si>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</si>
  <si>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</si>
  <si>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</si>
  <si>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</si>
  <si>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</si>
  <si>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</si>
  <si>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</si>
  <si>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</si>
  <si>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</si>
  <si>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</si>
  <si>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</si>
  <si>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</si>
  <si>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</si>
  <si>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</si>
  <si>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</si>
  <si>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</si>
  <si>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</si>
  <si>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</si>
  <si>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</si>
  <si>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</si>
  <si>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</si>
  <si>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</si>
  <si>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</si>
  <si>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</si>
  <si>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</si>
  <si>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</si>
  <si>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</si>
  <si>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</si>
  <si>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</si>
  <si>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</si>
  <si>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</si>
  <si>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</si>
  <si>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</si>
  <si>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</si>
  <si>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</si>
  <si>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</si>
  <si>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</si>
  <si>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</si>
  <si>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</si>
  <si>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</si>
  <si>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</si>
  <si>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</si>
  <si>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</si>
  <si>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</si>
  <si>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</si>
  <si>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</si>
  <si>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</si>
  <si>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</si>
  <si>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</si>
  <si>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</si>
  <si>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</si>
  <si>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</si>
  <si>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</si>
  <si>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</si>
  <si>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</si>
  <si>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</si>
  <si>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</si>
  <si>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</si>
  <si>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</si>
  <si>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</si>
  <si>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</si>
  <si>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</si>
  <si>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</si>
  <si>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</si>
  <si>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</si>
  <si>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</si>
  <si>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</si>
  <si>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</si>
  <si>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</si>
  <si>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</si>
  <si>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</si>
  <si>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</si>
  <si>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</si>
  <si>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</si>
  <si>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</si>
  <si>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</si>
  <si>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</si>
  <si>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</si>
  <si>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</si>
  <si>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</si>
  <si>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</si>
  <si>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</si>
  <si>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</si>
  <si>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</si>
  <si>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</si>
  <si>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</si>
  <si>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</si>
  <si>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</si>
  <si>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</si>
  <si>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</si>
  <si>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</si>
  <si>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</si>
  <si>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</si>
  <si>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</si>
  <si>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</si>
  <si>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</si>
  <si>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</si>
  <si>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</si>
  <si>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</si>
  <si>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</si>
  <si>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</si>
  <si>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</si>
  <si>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</si>
  <si>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</si>
  <si>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</si>
  <si>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</si>
  <si>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</si>
  <si>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</si>
  <si>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</si>
  <si>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</si>
  <si>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</si>
  <si>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</si>
  <si>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</si>
  <si>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</si>
  <si>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</si>
  <si>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</si>
  <si>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</si>
  <si>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</si>
  <si>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</si>
  <si>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</si>
  <si>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</si>
  <si>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</si>
  <si>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</si>
  <si>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</si>
  <si>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</si>
  <si>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</si>
  <si>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</si>
  <si>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</si>
  <si>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</si>
  <si>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</si>
  <si>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</si>
  <si>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</si>
  <si>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</si>
  <si>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</si>
  <si>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</si>
  <si>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</si>
  <si>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</si>
  <si>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</si>
  <si>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</si>
  <si>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</si>
  <si>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</si>
  <si>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</si>
  <si>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</si>
  <si>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</si>
  <si>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</si>
  <si>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</si>
  <si>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</si>
  <si>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</si>
  <si>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</si>
  <si>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</si>
  <si>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</si>
  <si>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</si>
  <si>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</si>
  <si>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</si>
  <si>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</si>
  <si>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</si>
  <si>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</si>
  <si>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</si>
  <si>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</si>
  <si>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</si>
  <si>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</si>
  <si>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</si>
  <si>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</si>
  <si>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</si>
  <si>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</si>
  <si>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</si>
  <si>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</si>
  <si>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</si>
  <si>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</si>
  <si>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</si>
  <si>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</si>
  <si>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</si>
  <si>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</si>
  <si>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</si>
  <si>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</si>
  <si>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</si>
  <si>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</si>
  <si>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</si>
  <si>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</si>
  <si>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</si>
  <si>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</si>
  <si>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</si>
  <si>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</si>
  <si>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</si>
  <si>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</si>
  <si>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</si>
  <si>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</si>
  <si>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</si>
  <si>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</si>
  <si>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</si>
  <si>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</si>
  <si>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</si>
  <si>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</si>
  <si>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</si>
  <si>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</si>
  <si>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</si>
  <si>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</si>
  <si>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</si>
  <si>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</si>
  <si>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</si>
  <si>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</si>
  <si>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</si>
  <si>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</si>
  <si>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</si>
  <si>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</si>
  <si>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</si>
  <si>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</si>
  <si>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</si>
  <si>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</si>
  <si>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</si>
  <si>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</si>
  <si>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</si>
  <si>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</si>
  <si>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</si>
  <si>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</si>
  <si>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</si>
  <si>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</si>
  <si>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</si>
  <si>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</si>
  <si>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</si>
  <si>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</si>
  <si>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</si>
  <si>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</si>
  <si>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</si>
  <si>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</si>
  <si>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</si>
  <si>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</si>
  <si>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</si>
  <si>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</si>
  <si>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</si>
  <si>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</si>
  <si>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</si>
  <si>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</si>
  <si>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</si>
  <si>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</si>
  <si>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</si>
  <si>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</si>
  <si>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</si>
  <si>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</si>
  <si>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</si>
  <si>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</si>
  <si>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</si>
  <si>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</si>
  <si>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</si>
  <si>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</si>
  <si>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</si>
  <si>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</si>
  <si>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</si>
  <si>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</si>
  <si>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</si>
  <si>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</si>
  <si>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</si>
  <si>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</si>
  <si>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</si>
  <si>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</si>
  <si>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</si>
  <si>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</si>
  <si>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</si>
  <si>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</si>
  <si>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</si>
  <si>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</si>
  <si>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</si>
  <si>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</si>
  <si>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</si>
  <si>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</si>
  <si>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</si>
  <si>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</si>
  <si>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</si>
  <si>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</si>
  <si>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</si>
  <si>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</si>
  <si>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</si>
  <si>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</si>
  <si>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</si>
  <si>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</si>
  <si>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</si>
  <si>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</si>
  <si>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</si>
  <si>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</si>
  <si>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</si>
  <si>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</si>
  <si>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</si>
  <si>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</si>
  <si>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</si>
  <si>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</si>
  <si>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</si>
  <si>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</si>
  <si>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</si>
  <si>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</si>
  <si>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</si>
  <si>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</si>
  <si>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</si>
  <si>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</si>
  <si>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</si>
  <si>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</si>
  <si>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</si>
  <si>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</si>
  <si>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</si>
  <si>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</si>
  <si>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</si>
  <si>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</si>
  <si>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</si>
  <si>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</si>
  <si>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</si>
  <si>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</si>
  <si>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</si>
  <si>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</si>
  <si>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</si>
  <si>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</si>
  <si>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</si>
  <si>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</si>
  <si>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</si>
  <si>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</si>
  <si>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</si>
  <si>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</si>
  <si>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</si>
  <si>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</si>
  <si>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</si>
  <si>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</si>
  <si>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</si>
  <si>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</si>
  <si>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</si>
  <si>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</si>
  <si>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</si>
  <si>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</si>
  <si>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</si>
  <si>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</si>
  <si>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</si>
  <si>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</si>
  <si>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</si>
  <si>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</si>
  <si>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</si>
  <si>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</si>
  <si>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</si>
  <si>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</si>
  <si>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</si>
  <si>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</si>
  <si>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</si>
  <si>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</si>
  <si>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</si>
  <si>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</si>
  <si>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</si>
  <si>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</si>
  <si>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</si>
  <si>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</si>
  <si>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</si>
  <si>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</si>
  <si>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</si>
  <si>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</si>
  <si>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</si>
  <si>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</si>
  <si>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</si>
  <si>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</si>
  <si>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</si>
  <si>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</si>
  <si>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</si>
  <si>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</si>
  <si>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</si>
  <si>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</si>
  <si>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</si>
  <si>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</si>
  <si>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</si>
  <si>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</si>
  <si>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</si>
  <si>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</si>
  <si>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</si>
  <si>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</si>
  <si>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</si>
  <si>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</si>
  <si>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</si>
  <si>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</si>
  <si>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</si>
  <si>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</si>
  <si>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</si>
  <si>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</si>
  <si>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</si>
  <si>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</si>
  <si>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</si>
  <si>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</si>
  <si>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</si>
  <si>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</si>
  <si>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</si>
  <si>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</si>
  <si>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</si>
  <si>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</si>
  <si>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</si>
  <si>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</si>
  <si>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</si>
  <si>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</si>
  <si>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</si>
  <si>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</si>
  <si>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</si>
  <si>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</si>
  <si>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</si>
  <si>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</si>
  <si>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</si>
  <si>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</si>
  <si>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</si>
  <si>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</si>
  <si>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</si>
  <si>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</si>
  <si>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</si>
  <si>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</si>
  <si>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</si>
  <si>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</si>
  <si>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</si>
  <si>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</si>
  <si>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</si>
  <si>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</si>
  <si>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</si>
  <si>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</si>
  <si>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</si>
  <si>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</si>
  <si>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</si>
  <si>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</si>
  <si>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</si>
  <si>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</si>
  <si>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</si>
  <si>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</si>
  <si>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</si>
  <si>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</si>
  <si>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</si>
  <si>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</si>
  <si>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</si>
  <si>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</si>
  <si>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</si>
  <si>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</si>
  <si>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</si>
  <si>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</si>
  <si>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</si>
  <si>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</si>
  <si>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</si>
  <si>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</si>
  <si>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</si>
  <si>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</si>
  <si>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</si>
  <si>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</si>
  <si>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</si>
  <si>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</si>
  <si>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</si>
  <si>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</si>
  <si>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</si>
  <si>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</si>
  <si>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</si>
  <si>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</si>
  <si>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</si>
  <si>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</si>
  <si>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</si>
  <si>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</si>
  <si>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</si>
  <si>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</si>
  <si>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</si>
  <si>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</si>
  <si>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</si>
  <si>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</si>
  <si>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</si>
  <si>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</si>
  <si>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</si>
  <si>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</si>
  <si>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</si>
  <si>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</si>
  <si>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</si>
  <si>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</si>
  <si>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</si>
  <si>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</si>
  <si>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</si>
  <si>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</si>
  <si>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</si>
  <si>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</si>
  <si>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</si>
  <si>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</si>
  <si>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</si>
  <si>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</si>
  <si>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</si>
  <si>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</si>
  <si>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</si>
  <si>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</si>
  <si>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</si>
  <si>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</si>
  <si>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</si>
  <si>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</si>
  <si>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</si>
  <si>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</si>
  <si>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</si>
  <si>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</si>
  <si>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</si>
  <si>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</si>
  <si>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</si>
  <si>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</si>
  <si>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</si>
  <si>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</si>
  <si>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</si>
  <si>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</si>
  <si>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</si>
  <si>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</si>
  <si>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</si>
  <si>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</si>
  <si>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</si>
  <si>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</si>
  <si>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</si>
  <si>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</si>
  <si>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</si>
  <si>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</si>
  <si>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</si>
  <si>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</si>
  <si>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</si>
  <si>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</si>
  <si>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</si>
  <si>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</si>
  <si>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</si>
  <si>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</si>
  <si>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</si>
  <si>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</si>
  <si>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</si>
  <si>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</si>
  <si>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</si>
  <si>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</si>
  <si>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</si>
  <si>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</si>
  <si>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</si>
  <si>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</si>
  <si>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</si>
  <si>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</si>
  <si>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</si>
  <si>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</si>
  <si>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</si>
  <si>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</si>
  <si>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</si>
  <si>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</si>
  <si>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</si>
  <si>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</si>
  <si>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</si>
  <si>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</si>
  <si>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</si>
  <si>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</si>
  <si>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</si>
  <si>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</si>
  <si>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</si>
  <si>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</si>
  <si>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</si>
  <si>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</si>
  <si>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</si>
  <si>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</si>
  <si>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</si>
  <si>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</si>
  <si>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</si>
  <si>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</si>
  <si>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</si>
  <si>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</si>
  <si>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</si>
  <si>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</si>
  <si>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</si>
  <si>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</si>
  <si>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</si>
  <si>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</si>
  <si>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</si>
  <si>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</si>
  <si>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</si>
  <si>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</si>
  <si>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</si>
  <si>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</si>
  <si>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</si>
  <si>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</si>
  <si>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</si>
  <si>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</si>
  <si>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</si>
  <si>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</si>
  <si>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</si>
  <si>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</si>
  <si>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</si>
  <si>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</si>
  <si>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</si>
  <si>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</si>
  <si>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</si>
  <si>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</si>
  <si>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</si>
  <si>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</si>
  <si>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</si>
  <si>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</si>
  <si>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</si>
  <si>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</si>
  <si>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</si>
  <si>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</si>
  <si>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</si>
  <si>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</si>
  <si>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</si>
  <si>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</si>
  <si>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</si>
  <si>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</si>
  <si>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</si>
  <si>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</si>
  <si>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</si>
  <si>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</si>
  <si>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</si>
  <si>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</si>
  <si>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</si>
  <si>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</si>
  <si>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</si>
  <si>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</si>
  <si>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</si>
  <si>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</si>
  <si>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</si>
  <si>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</si>
  <si>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</si>
  <si>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</si>
  <si>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</si>
  <si>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</si>
  <si>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</si>
  <si>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</si>
  <si>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</si>
  <si>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</si>
  <si>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</si>
  <si>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</si>
  <si>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</si>
  <si>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</si>
  <si>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</si>
  <si>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</si>
  <si>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</si>
  <si>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</si>
  <si>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</si>
  <si>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</si>
  <si>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</si>
  <si>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</si>
  <si>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</si>
  <si>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</si>
  <si>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</si>
  <si>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</si>
  <si>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</si>
  <si>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</si>
  <si>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</si>
  <si>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</si>
  <si>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</si>
  <si>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</si>
  <si>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</si>
  <si>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</si>
  <si>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</si>
  <si>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</si>
  <si>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</si>
  <si>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</si>
  <si>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</si>
  <si>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</si>
  <si>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</si>
  <si>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</si>
  <si>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</si>
  <si>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</si>
  <si>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</si>
  <si>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</si>
  <si>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</si>
  <si>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</si>
  <si>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</si>
  <si>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</si>
  <si>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</si>
  <si>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</si>
  <si>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</si>
  <si>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</si>
  <si>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</si>
  <si>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</si>
  <si>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</si>
  <si>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</si>
  <si>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</si>
  <si>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</si>
  <si>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</si>
  <si>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</si>
  <si>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</si>
  <si>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</si>
  <si>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</si>
  <si>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</si>
  <si>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</si>
  <si>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</si>
  <si>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</si>
  <si>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</si>
  <si>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</si>
  <si>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</si>
  <si>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</si>
  <si>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</si>
  <si>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</si>
  <si>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</si>
  <si>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</si>
  <si>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</si>
  <si>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</si>
  <si>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</si>
  <si>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</si>
  <si>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</si>
  <si>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</si>
  <si>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</si>
  <si>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</si>
  <si>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</si>
  <si>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</si>
  <si>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</si>
  <si>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</si>
  <si>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</si>
  <si>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</si>
  <si>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</si>
  <si>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</si>
  <si>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</si>
  <si>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</si>
  <si>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</si>
  <si>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</si>
  <si>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</si>
  <si>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</si>
  <si>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</si>
  <si>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</si>
  <si>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</si>
  <si>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</si>
  <si>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</si>
  <si>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</si>
  <si>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</si>
  <si>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</si>
  <si>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</si>
  <si>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</si>
  <si>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</si>
  <si>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</si>
  <si>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</si>
  <si>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</si>
  <si>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</si>
  <si>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</si>
  <si>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</si>
  <si>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</si>
  <si>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</si>
  <si>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</si>
  <si>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</si>
  <si>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</si>
  <si>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</si>
  <si>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</si>
  <si>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</si>
  <si>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</si>
  <si>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</si>
  <si>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</si>
  <si>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</si>
  <si>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</si>
  <si>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</si>
  <si>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</si>
  <si>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</si>
  <si>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</si>
  <si>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</si>
  <si>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</si>
  <si>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</si>
  <si>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</si>
  <si>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</si>
  <si>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</si>
  <si>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</si>
  <si>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</si>
  <si>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</si>
  <si>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</si>
  <si>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</si>
  <si>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</si>
  <si>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</si>
  <si>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</si>
  <si>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</si>
  <si>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</si>
  <si>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</si>
  <si>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</si>
  <si>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</si>
  <si>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</si>
  <si>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</si>
  <si>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</si>
  <si>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</si>
  <si>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</si>
  <si>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</si>
  <si>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</si>
  <si>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</si>
  <si>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</si>
  <si>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</si>
  <si>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</si>
  <si>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</si>
  <si>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</si>
  <si>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</si>
  <si>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</si>
  <si>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</si>
  <si>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</si>
  <si>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</si>
  <si>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</si>
  <si>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</si>
  <si>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</si>
  <si>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</si>
  <si>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</si>
  <si>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</si>
  <si>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</si>
  <si>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</si>
  <si>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</si>
  <si>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</si>
  <si>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</si>
  <si>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</si>
  <si>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</si>
  <si>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</si>
  <si>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</si>
  <si>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</si>
  <si>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</si>
  <si>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</si>
  <si>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</si>
  <si>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</si>
  <si>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</si>
  <si>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</si>
  <si>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</si>
  <si>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</si>
  <si>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</si>
  <si>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</si>
  <si>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</si>
  <si>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</si>
  <si>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</si>
  <si>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</si>
  <si>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</si>
  <si>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</si>
  <si>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</si>
  <si>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</si>
  <si>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</si>
  <si>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</si>
  <si>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</si>
  <si>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</si>
  <si>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</si>
  <si>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</si>
  <si>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</si>
  <si>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</si>
  <si>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</si>
  <si>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</si>
  <si>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</si>
  <si>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</si>
  <si>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</si>
  <si>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</si>
  <si>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</si>
  <si>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</si>
  <si>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</si>
  <si>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</si>
  <si>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</si>
  <si>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</si>
  <si>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</si>
  <si>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</si>
  <si>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</si>
  <si>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</si>
  <si>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</si>
  <si>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</si>
  <si>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</si>
  <si>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</si>
  <si>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</si>
  <si>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</si>
  <si>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</si>
  <si>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</si>
  <si>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</si>
  <si>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</si>
  <si>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</si>
  <si>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</si>
  <si>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</si>
  <si>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</si>
  <si>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</si>
  <si>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</si>
  <si>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</si>
  <si>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</si>
  <si>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</si>
  <si>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</si>
  <si>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</si>
  <si>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</si>
  <si>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</si>
  <si>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</si>
  <si>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</si>
  <si>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</si>
  <si>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</si>
  <si>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</si>
  <si>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</si>
  <si>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</si>
  <si>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</si>
  <si>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</si>
  <si>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</si>
  <si>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</si>
  <si>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</si>
  <si>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</si>
  <si>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</si>
  <si>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</si>
  <si>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</si>
  <si>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</si>
  <si>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</si>
  <si>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</si>
  <si>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</si>
  <si>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</si>
  <si>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</si>
  <si>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</si>
  <si>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</si>
  <si>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</si>
  <si>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</si>
  <si>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</si>
  <si>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</si>
  <si>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</si>
  <si>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</si>
  <si>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</si>
  <si>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</si>
  <si>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</si>
  <si>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</si>
  <si>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</si>
  <si>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</si>
  <si>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</si>
  <si>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</si>
  <si>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</si>
  <si>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</si>
  <si>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</si>
  <si>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</si>
  <si>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</si>
  <si>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</si>
  <si>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</si>
  <si>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</si>
  <si>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</si>
  <si>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</si>
  <si>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</si>
  <si>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</si>
  <si>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</si>
  <si>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</si>
  <si>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</si>
  <si>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</si>
  <si>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</si>
  <si>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</si>
  <si>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</si>
  <si>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</si>
  <si>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</si>
  <si>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</si>
  <si>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</si>
  <si>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</si>
  <si>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</si>
  <si>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</si>
  <si>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</si>
  <si>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</si>
  <si>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</si>
  <si>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</si>
  <si>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</si>
  <si>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</si>
  <si>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</si>
  <si>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</si>
  <si>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</si>
  <si>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</si>
  <si>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</si>
  <si>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</si>
  <si>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</si>
  <si>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</si>
  <si>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</si>
  <si>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</si>
  <si>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</si>
  <si>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</si>
  <si>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</si>
  <si>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</si>
  <si>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</si>
  <si>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</si>
  <si>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</si>
  <si>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</si>
  <si>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</si>
  <si>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</si>
  <si>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</si>
  <si>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</si>
  <si>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</si>
  <si>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</si>
  <si>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</si>
  <si>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</si>
  <si>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</si>
  <si>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</si>
  <si>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</si>
  <si>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</si>
  <si>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</si>
  <si>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</si>
  <si>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</si>
  <si>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</si>
  <si>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</si>
  <si>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</si>
  <si>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</si>
  <si>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</si>
  <si>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</si>
  <si>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</si>
  <si>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</si>
  <si>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</si>
  <si>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</si>
  <si>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</si>
  <si>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</si>
  <si>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</si>
  <si>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</si>
  <si>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</si>
  <si>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</si>
  <si>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</si>
  <si>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</si>
  <si>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</si>
  <si>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</si>
  <si>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</si>
  <si>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</si>
  <si>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</si>
  <si>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</si>
  <si>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</si>
  <si>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</si>
  <si>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</si>
  <si>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</si>
  <si>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</si>
  <si>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</si>
  <si>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</si>
  <si>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</si>
  <si>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</si>
  <si>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</si>
  <si>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</si>
  <si>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</si>
  <si>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</si>
  <si>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</si>
  <si>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</si>
  <si>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</si>
  <si>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</si>
  <si>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</si>
  <si>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</si>
  <si>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</si>
  <si>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</si>
  <si>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</si>
  <si>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</si>
  <si>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</si>
  <si>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</si>
  <si>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</si>
  <si>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</si>
  <si>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</si>
  <si>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</si>
  <si>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</si>
  <si>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</si>
  <si>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</si>
  <si>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</si>
  <si>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</si>
  <si>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</si>
  <si>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</si>
  <si>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</si>
  <si>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</si>
  <si>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</si>
  <si>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</si>
  <si>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</si>
  <si>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</si>
  <si>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</si>
  <si>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</si>
  <si>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</si>
  <si>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</si>
  <si>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</si>
  <si>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</si>
  <si>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</si>
  <si>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</si>
  <si>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</si>
  <si>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</si>
  <si>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</si>
  <si>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</si>
  <si>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</si>
  <si>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</si>
  <si>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</si>
  <si>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</si>
  <si>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</si>
  <si>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</si>
  <si>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</si>
  <si>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</si>
  <si>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</si>
  <si>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</si>
  <si>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</si>
  <si>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</si>
  <si>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</si>
  <si>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</si>
  <si>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</si>
  <si>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</si>
  <si>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</si>
  <si>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</si>
  <si>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</si>
  <si>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</si>
  <si>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</si>
  <si>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</si>
  <si>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</si>
  <si>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</si>
  <si>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</si>
  <si>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</si>
  <si>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</si>
  <si>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</si>
  <si>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</si>
  <si>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</si>
  <si>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</si>
  <si>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</si>
  <si>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</si>
  <si>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</si>
  <si>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</si>
  <si>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</si>
  <si>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</si>
  <si>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</si>
  <si>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</si>
  <si>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</si>
  <si>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</si>
  <si>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</si>
  <si>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</si>
  <si>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</si>
  <si>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</si>
  <si>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</si>
  <si>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</si>
  <si>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</si>
  <si>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</si>
  <si>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</si>
  <si>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</si>
  <si>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</si>
  <si>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</si>
  <si>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</si>
  <si>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</si>
  <si>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</si>
  <si>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</si>
  <si>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</si>
  <si>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</si>
  <si>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</si>
  <si>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</si>
  <si>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</si>
  <si>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</si>
  <si>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</si>
  <si>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</si>
  <si>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</si>
  <si>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</si>
  <si>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</si>
  <si>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</si>
  <si>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</si>
  <si>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</si>
  <si>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</si>
  <si>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</si>
  <si>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</si>
  <si>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</si>
  <si>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</si>
  <si>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</si>
  <si>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</si>
  <si>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</si>
  <si>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</si>
  <si>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</si>
  <si>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</si>
  <si>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</si>
  <si>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</si>
  <si>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</si>
  <si>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</si>
  <si>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</si>
  <si>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</si>
  <si>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</si>
  <si>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</si>
  <si>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</si>
  <si>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</si>
  <si>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</si>
  <si>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</si>
  <si>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</si>
  <si>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</si>
  <si>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</si>
  <si>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</si>
  <si>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</si>
  <si>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</si>
  <si>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</si>
  <si>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</si>
  <si>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</si>
  <si>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</si>
  <si>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</si>
  <si>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</si>
  <si>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</si>
  <si>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</si>
  <si>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</si>
  <si>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</si>
  <si>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</si>
  <si>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</si>
  <si>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</si>
  <si>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</si>
  <si>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</si>
  <si>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</si>
  <si>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</si>
  <si>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</si>
  <si>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</si>
  <si>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</si>
  <si>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</si>
  <si>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</si>
  <si>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</si>
  <si>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</si>
  <si>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</si>
  <si>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</si>
  <si>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</si>
  <si>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</si>
  <si>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</si>
  <si>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</si>
  <si>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</si>
  <si>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</si>
  <si>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</si>
  <si>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</si>
  <si>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</si>
  <si>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</si>
  <si>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</si>
  <si>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</si>
  <si>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</si>
  <si>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</si>
  <si>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</si>
  <si>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</si>
  <si>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</si>
  <si>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</si>
  <si>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</si>
  <si>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</si>
  <si>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</si>
  <si>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</si>
  <si>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</si>
  <si>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</si>
  <si>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</si>
  <si>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</si>
  <si>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</si>
  <si>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</si>
  <si>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</si>
  <si>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</si>
  <si>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</si>
  <si>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</si>
  <si>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</si>
  <si>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</si>
  <si>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</si>
  <si>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</si>
  <si>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</si>
  <si>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</si>
  <si>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</si>
  <si>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</si>
  <si>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</si>
  <si>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</si>
  <si>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</si>
  <si>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</si>
  <si>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</si>
  <si>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</si>
  <si>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</si>
  <si>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</si>
  <si>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</si>
  <si>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</si>
  <si>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</si>
  <si>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</si>
  <si>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</si>
  <si>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</si>
  <si>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</si>
  <si>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</si>
  <si>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</si>
  <si>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</si>
  <si>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</si>
  <si>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</si>
  <si>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</si>
  <si>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</si>
  <si>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</si>
  <si>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</si>
  <si>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</si>
  <si>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</si>
  <si>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</si>
  <si>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</si>
  <si>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</si>
  <si>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</si>
  <si>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</si>
  <si>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</si>
  <si>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</si>
  <si>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</si>
  <si>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</si>
  <si>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</si>
  <si>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</si>
  <si>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</si>
  <si>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</si>
  <si>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</si>
  <si>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</si>
  <si>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</si>
  <si>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</si>
  <si>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</si>
  <si>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</si>
  <si>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</si>
  <si>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</si>
  <si>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</si>
  <si>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</si>
  <si>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</si>
  <si>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</si>
  <si>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</si>
  <si>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</si>
  <si>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</si>
  <si>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</si>
  <si>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</si>
  <si>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</si>
  <si>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</si>
  <si>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</si>
  <si>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</si>
  <si>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</si>
  <si>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</si>
  <si>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</si>
  <si>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</si>
  <si>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</si>
  <si>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</si>
  <si>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</si>
  <si>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</si>
  <si>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</si>
  <si>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</si>
  <si>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</si>
  <si>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</si>
  <si>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</si>
  <si>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</si>
  <si>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</si>
  <si>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</si>
  <si>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</si>
  <si>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</si>
  <si>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</si>
  <si>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</si>
  <si>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</si>
  <si>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</si>
  <si>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</si>
  <si>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</si>
  <si>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</si>
  <si>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</si>
  <si>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</si>
  <si>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</si>
  <si>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</si>
  <si>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</si>
  <si>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</si>
  <si>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</si>
  <si>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</si>
  <si>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</si>
  <si>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</si>
  <si>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</si>
  <si>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</si>
  <si>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</si>
  <si>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</si>
  <si>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</si>
  <si>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</si>
  <si>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</si>
  <si>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</si>
  <si>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</si>
  <si>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</si>
  <si>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</si>
  <si>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</si>
  <si>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</si>
  <si>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</si>
  <si>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</si>
  <si>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</si>
  <si>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</si>
  <si>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</si>
  <si>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</si>
  <si>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</si>
  <si>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</si>
  <si>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</si>
  <si>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</si>
  <si>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</si>
  <si>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</si>
  <si>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</si>
  <si>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</si>
  <si>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</si>
  <si>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</si>
  <si>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</si>
  <si>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</si>
  <si>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</si>
  <si>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</si>
  <si>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</si>
  <si>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</si>
  <si>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</si>
  <si>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</si>
  <si>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</si>
  <si>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</si>
  <si>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</si>
  <si>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</si>
  <si>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</si>
  <si>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</si>
  <si>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</si>
  <si>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</si>
  <si>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</si>
  <si>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</si>
  <si>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</si>
  <si>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</si>
  <si>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</si>
  <si>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</si>
  <si>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</si>
  <si>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</si>
  <si>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</si>
  <si>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</si>
  <si>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</si>
  <si>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</si>
  <si>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</si>
  <si>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</si>
  <si>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</si>
  <si>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</si>
  <si>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</si>
  <si>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</si>
  <si>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</si>
  <si>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</si>
  <si>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</si>
  <si>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</si>
  <si>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</si>
  <si>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</si>
  <si>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</si>
  <si>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</si>
  <si>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</si>
  <si>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</si>
  <si>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</si>
  <si>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</si>
  <si>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</si>
  <si>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</si>
  <si>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</si>
  <si>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</si>
  <si>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</si>
  <si>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</si>
  <si>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</si>
  <si>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</si>
  <si>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</si>
  <si>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</si>
  <si>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</si>
  <si>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</si>
  <si>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</si>
  <si>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</si>
  <si>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</si>
  <si>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</si>
  <si>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</si>
  <si>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</si>
  <si>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</si>
  <si>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</si>
  <si>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</si>
  <si>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</si>
  <si>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</si>
  <si>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</si>
  <si>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</si>
  <si>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</si>
  <si>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</si>
  <si>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</si>
  <si>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</si>
  <si>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</si>
  <si>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</si>
  <si>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</si>
  <si>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</si>
  <si>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</si>
  <si>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</si>
  <si>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</si>
  <si>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</si>
  <si>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</si>
  <si>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</si>
  <si>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</si>
  <si>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</si>
  <si>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</si>
  <si>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</si>
  <si>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</si>
  <si>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</si>
  <si>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</si>
  <si>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</si>
  <si>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</si>
  <si>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</si>
  <si>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</si>
  <si>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</si>
  <si>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</si>
  <si>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</si>
  <si>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</si>
  <si>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</si>
  <si>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</si>
  <si>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</si>
  <si>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</si>
  <si>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</si>
  <si>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</si>
  <si>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</si>
  <si>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</si>
  <si>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</si>
  <si>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</si>
  <si>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</si>
  <si>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</si>
  <si>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</si>
  <si>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</si>
  <si>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</si>
  <si>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</si>
  <si>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</si>
  <si>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</si>
  <si>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</si>
  <si>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</si>
  <si>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</si>
  <si>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</si>
  <si>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</si>
  <si>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</si>
  <si>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</si>
  <si>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</si>
  <si>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</si>
  <si>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</si>
  <si>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</si>
  <si>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</si>
  <si>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</si>
  <si>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</si>
  <si>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</si>
  <si>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</si>
  <si>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</si>
  <si>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</si>
  <si>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</si>
  <si>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</si>
  <si>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</si>
  <si>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</si>
  <si>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</si>
  <si>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</si>
  <si>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</si>
  <si>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</si>
  <si>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</si>
  <si>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</si>
  <si>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</si>
  <si>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</si>
  <si>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</si>
  <si>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</si>
  <si>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</si>
  <si>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</si>
  <si>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</si>
  <si>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</si>
  <si>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</si>
  <si>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</si>
  <si>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</si>
  <si>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</si>
  <si>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</si>
  <si>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</si>
  <si>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</si>
  <si>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</si>
  <si>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</si>
  <si>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</si>
  <si>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</si>
  <si>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</si>
  <si>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</si>
  <si>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</si>
  <si>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</si>
  <si>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</si>
  <si>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</si>
  <si>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</si>
  <si>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</si>
  <si>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</si>
  <si>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</si>
  <si>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</si>
  <si>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</si>
  <si>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</si>
  <si>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</si>
  <si>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</si>
  <si>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</si>
  <si>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</si>
  <si>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</si>
  <si>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</si>
  <si>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</si>
  <si>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</si>
  <si>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</si>
  <si>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</si>
  <si>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</si>
  <si>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</si>
  <si>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</si>
  <si>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</si>
  <si>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</si>
  <si>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</si>
  <si>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</si>
  <si>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</si>
  <si>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</si>
  <si>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</si>
  <si>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</si>
  <si>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</si>
  <si>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</si>
  <si>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</si>
  <si>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</si>
  <si>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</si>
  <si>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</si>
  <si>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</si>
  <si>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</si>
  <si>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</si>
  <si>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</si>
  <si>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</si>
  <si>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</si>
  <si>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</si>
  <si>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</si>
  <si>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</si>
  <si>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</si>
  <si>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</si>
  <si>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</si>
  <si>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</si>
  <si>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</si>
  <si>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</si>
  <si>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</si>
  <si>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</si>
  <si>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</si>
  <si>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</si>
  <si>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</si>
  <si>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</si>
  <si>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</si>
  <si>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</si>
  <si>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</si>
  <si>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</si>
  <si>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</si>
  <si>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</si>
  <si>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</si>
  <si>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</si>
  <si>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</si>
  <si>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</si>
  <si>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</si>
  <si>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</si>
  <si>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</si>
  <si>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</si>
  <si>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</si>
  <si>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</si>
  <si>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</si>
  <si>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</si>
  <si>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</si>
  <si>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</si>
  <si>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</si>
  <si>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</si>
  <si>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</si>
  <si>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</si>
  <si>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</si>
  <si>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</si>
  <si>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</si>
  <si>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</si>
  <si>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</si>
  <si>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</si>
  <si>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</si>
  <si>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</si>
  <si>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</si>
  <si>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</si>
  <si>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</si>
  <si>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</si>
  <si>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</si>
  <si>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</si>
  <si>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</si>
  <si>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</si>
  <si>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</si>
  <si>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</si>
  <si>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</si>
  <si>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</si>
  <si>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</si>
  <si>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</si>
  <si>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</si>
  <si>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</si>
  <si>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</si>
  <si>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</si>
  <si>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</si>
  <si>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</si>
  <si>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</si>
  <si>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</si>
  <si>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</si>
  <si>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</si>
  <si>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</si>
  <si>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</si>
  <si>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</si>
  <si>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</si>
  <si>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</si>
  <si>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</si>
  <si>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</si>
  <si>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</si>
  <si>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</si>
  <si>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</si>
  <si>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</si>
  <si>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</si>
  <si>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</si>
  <si>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</si>
  <si>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</si>
  <si>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</si>
  <si>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</si>
  <si>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</si>
  <si>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</si>
  <si>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</si>
  <si>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</si>
  <si>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</si>
  <si>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</si>
  <si>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</si>
  <si>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</si>
  <si>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</si>
  <si>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</si>
  <si>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</si>
  <si>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</si>
  <si>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</si>
  <si>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</si>
  <si>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</si>
  <si>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</si>
  <si>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</si>
  <si>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</si>
  <si>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</si>
  <si>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</si>
  <si>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</si>
  <si>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</si>
  <si>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</si>
  <si>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</si>
  <si>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</si>
  <si>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</si>
  <si>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</si>
  <si>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</si>
  <si>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</si>
  <si>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</si>
  <si>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</si>
  <si>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</si>
  <si>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</si>
  <si>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</si>
  <si>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</si>
  <si>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</si>
  <si>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</si>
  <si>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</si>
  <si>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</si>
  <si>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</si>
  <si>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</si>
  <si>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</si>
  <si>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</si>
  <si>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</si>
  <si>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</si>
  <si>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</si>
  <si>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</si>
  <si>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</si>
  <si>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</si>
  <si>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</si>
  <si>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</si>
  <si>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</si>
  <si>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</si>
  <si>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</si>
  <si>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</si>
  <si>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</si>
  <si>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</si>
  <si>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</si>
  <si>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</si>
  <si>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</si>
  <si>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</si>
  <si>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</si>
  <si>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</si>
  <si>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</si>
  <si>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</si>
  <si>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</si>
  <si>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</si>
  <si>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</si>
  <si>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</si>
  <si>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</si>
  <si>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</si>
  <si>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</si>
  <si>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</si>
  <si>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</si>
  <si>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</si>
  <si>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</si>
  <si>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</si>
  <si>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</si>
  <si>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</si>
  <si>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</si>
  <si>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</si>
  <si>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</si>
  <si>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</si>
  <si>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</si>
  <si>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</si>
  <si>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</si>
  <si>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</si>
  <si>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</si>
  <si>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</si>
  <si>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</si>
  <si>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</si>
  <si>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</si>
  <si>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</si>
  <si>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</si>
  <si>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</si>
  <si>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</si>
  <si>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</si>
  <si>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</si>
  <si>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</si>
  <si>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</si>
  <si>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</si>
  <si>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</si>
  <si>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</si>
  <si>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</si>
  <si>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</si>
  <si>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</si>
  <si>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</si>
  <si>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</si>
  <si>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</si>
  <si>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</si>
  <si>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</si>
  <si>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</si>
  <si>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</si>
  <si>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</si>
  <si>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</si>
  <si>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</si>
  <si>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</si>
  <si>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</si>
  <si>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</si>
  <si>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</si>
  <si>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</si>
  <si>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</si>
  <si>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</si>
  <si>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</si>
  <si>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</si>
  <si>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</si>
  <si>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</si>
  <si>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</si>
  <si>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</si>
  <si>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</si>
  <si>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</si>
  <si>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</si>
  <si>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</si>
  <si>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</si>
  <si>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</si>
  <si>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</si>
  <si>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</si>
  <si>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</si>
  <si>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</si>
  <si>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</si>
  <si>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</si>
  <si>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</si>
  <si>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</si>
  <si>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</si>
  <si>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</si>
  <si>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</si>
  <si>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</si>
  <si>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</si>
  <si>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</si>
  <si>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</si>
  <si>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</si>
  <si>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</si>
  <si>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</si>
  <si>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</si>
  <si>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</si>
  <si>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</si>
  <si>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</si>
  <si>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</si>
  <si>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</si>
  <si>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</si>
  <si>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</si>
  <si>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</si>
  <si>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</si>
  <si>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</si>
  <si>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</si>
  <si>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</si>
  <si>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</si>
  <si>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</si>
  <si>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</si>
  <si>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</si>
  <si>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</si>
  <si>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</si>
  <si>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</si>
  <si>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</si>
  <si>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</si>
  <si>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</si>
  <si>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</si>
  <si>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</si>
  <si>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</si>
  <si>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</si>
  <si>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</si>
  <si>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</si>
  <si>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</si>
  <si>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</si>
  <si>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</si>
  <si>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</si>
  <si>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</si>
  <si>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</si>
  <si>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</si>
  <si>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</si>
  <si>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</si>
  <si>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</si>
  <si>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</si>
  <si>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</si>
  <si>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</si>
  <si>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</si>
  <si>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</si>
  <si>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</si>
  <si>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</si>
  <si>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</si>
  <si>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</si>
  <si>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</si>
  <si>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</si>
  <si>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</si>
  <si>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</si>
  <si>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</si>
  <si>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</si>
  <si>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</si>
  <si>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</si>
  <si>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</si>
  <si>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</si>
  <si>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</si>
  <si>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</si>
  <si>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</si>
  <si>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</si>
  <si>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</si>
  <si>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</si>
  <si>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</si>
  <si>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</si>
  <si>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</si>
  <si>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</si>
  <si>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</si>
  <si>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</si>
  <si>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</si>
  <si>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</si>
  <si>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</si>
  <si>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</si>
  <si>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</si>
  <si>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</si>
  <si>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</si>
  <si>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</si>
  <si>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</si>
  <si>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</si>
  <si>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</si>
  <si>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</si>
  <si>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</si>
  <si>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</si>
  <si>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</si>
  <si>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</si>
  <si>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</si>
  <si>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</si>
  <si>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</si>
  <si>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</si>
  <si>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</si>
  <si>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</si>
  <si>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</si>
  <si>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</si>
  <si>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</si>
  <si>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</si>
  <si>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</si>
  <si>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</si>
  <si>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</si>
  <si>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</si>
  <si>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</si>
  <si>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</si>
  <si>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</si>
  <si>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</si>
  <si>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</si>
  <si>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</si>
  <si>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</si>
  <si>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</si>
  <si>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</si>
  <si>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</si>
  <si>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</si>
  <si>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</si>
  <si>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</si>
  <si>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</si>
  <si>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</si>
  <si>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</si>
  <si>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</si>
  <si>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</si>
  <si>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</si>
  <si>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</si>
  <si>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</si>
  <si>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</si>
  <si>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</si>
  <si>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</si>
  <si>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</si>
  <si>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</si>
  <si>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</si>
  <si>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</si>
  <si>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</si>
  <si>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</si>
  <si>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</si>
  <si>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</si>
  <si>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</si>
  <si>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</si>
  <si>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</si>
  <si>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</si>
  <si>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</si>
  <si>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</si>
  <si>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</si>
  <si>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</si>
  <si>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</si>
  <si>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</si>
  <si>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</si>
  <si>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</si>
  <si>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</si>
  <si>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</si>
  <si>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</si>
  <si>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</si>
  <si>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</si>
  <si>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</si>
  <si>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</si>
  <si>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</si>
  <si>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</si>
  <si>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</si>
  <si>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</si>
  <si>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</si>
  <si>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</si>
  <si>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</si>
  <si>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</si>
  <si>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</si>
  <si>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</si>
  <si>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</si>
  <si>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</si>
  <si>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</si>
  <si>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</si>
  <si>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</si>
  <si>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</si>
  <si>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</si>
  <si>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</si>
  <si>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</si>
  <si>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</si>
  <si>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</si>
  <si>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</si>
  <si>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</si>
  <si>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</si>
  <si>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</si>
  <si>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</si>
  <si>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</si>
  <si>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</si>
  <si>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</si>
  <si>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</si>
  <si>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</si>
  <si>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</si>
  <si>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</si>
  <si>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</si>
  <si>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</si>
  <si>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</si>
  <si>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</si>
  <si>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</si>
  <si>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</si>
  <si>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</si>
  <si>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</si>
  <si>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</si>
  <si>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</si>
  <si>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</si>
  <si>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</si>
  <si>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</si>
  <si>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</si>
  <si>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</si>
  <si>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</si>
  <si>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</si>
  <si>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</si>
  <si>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</si>
  <si>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</si>
  <si>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</si>
  <si>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</si>
  <si>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</si>
  <si>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</si>
  <si>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</si>
  <si>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</si>
  <si>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</si>
  <si>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</si>
  <si>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</si>
  <si>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</si>
  <si>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</si>
  <si>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</si>
  <si>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</si>
  <si>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</si>
  <si>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</si>
  <si>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</si>
  <si>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</si>
  <si>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</si>
  <si>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</si>
  <si>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</si>
  <si>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</si>
  <si>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</si>
  <si>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</si>
  <si>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</si>
  <si>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</si>
  <si>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</si>
  <si>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</si>
  <si>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</si>
  <si>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</si>
  <si>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</si>
  <si>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</si>
  <si>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</si>
  <si>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</si>
  <si>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</si>
  <si>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</si>
  <si>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</si>
  <si>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</si>
  <si>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</si>
  <si>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</si>
  <si>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</si>
  <si>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</si>
  <si>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</si>
  <si>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</si>
  <si>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</si>
  <si>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</si>
  <si>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</si>
  <si>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</si>
  <si>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</si>
  <si>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</si>
  <si>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</si>
  <si>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</si>
  <si>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</si>
  <si>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</si>
  <si>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</si>
  <si>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</si>
  <si>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</si>
  <si>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</si>
  <si>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</si>
  <si>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</si>
  <si>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</si>
  <si>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</si>
  <si>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</si>
  <si>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</si>
  <si>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</si>
  <si>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</si>
  <si>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</si>
  <si>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</si>
  <si>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</si>
  <si>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</si>
  <si>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</si>
  <si>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</si>
  <si>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</si>
  <si>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</si>
  <si>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</si>
  <si>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</si>
  <si>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</si>
  <si>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</si>
  <si>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</si>
  <si>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</si>
  <si>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</si>
  <si>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</si>
  <si>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</si>
  <si>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</si>
  <si>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</si>
  <si>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</si>
  <si>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</si>
  <si>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</si>
  <si>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</si>
  <si>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</si>
  <si>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</si>
  <si>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</si>
  <si>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</si>
  <si>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</si>
  <si>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</si>
  <si>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</si>
  <si>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</si>
  <si>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</si>
  <si>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</si>
  <si>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</si>
  <si>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</si>
  <si>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</si>
  <si>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</si>
  <si>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</si>
  <si>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</si>
  <si>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</si>
  <si>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</si>
  <si>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</si>
  <si>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</si>
  <si>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</si>
  <si>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</si>
  <si>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</si>
  <si>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</si>
  <si>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</si>
  <si>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</si>
  <si>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</si>
  <si>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</si>
  <si>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</si>
  <si>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</si>
  <si>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</si>
  <si>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</si>
  <si>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</si>
  <si>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</si>
  <si>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</si>
  <si>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</si>
  <si>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</si>
  <si>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</si>
  <si>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</si>
  <si>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</si>
  <si>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</si>
  <si>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</si>
  <si>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</si>
  <si>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</si>
  <si>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</si>
  <si>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</si>
  <si>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</si>
  <si>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</si>
  <si>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</si>
  <si>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</si>
  <si>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</si>
  <si>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</si>
  <si>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</si>
  <si>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</si>
  <si>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</si>
  <si>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</si>
  <si>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</si>
  <si>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</si>
  <si>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</si>
  <si>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</si>
  <si>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</si>
  <si>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</si>
  <si>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</si>
  <si>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</si>
  <si>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</si>
  <si>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</si>
  <si>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</si>
  <si>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</si>
  <si>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</si>
  <si>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</si>
  <si>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</si>
  <si>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</si>
  <si>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</si>
  <si>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</si>
  <si>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</si>
  <si>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</si>
  <si>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</si>
  <si>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</si>
  <si>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</si>
  <si>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</si>
  <si>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</si>
  <si>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</si>
  <si>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</si>
  <si>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</si>
  <si>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</si>
  <si>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</si>
  <si>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</si>
  <si>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</si>
  <si>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</si>
  <si>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</si>
  <si>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</si>
  <si>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</si>
  <si>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</si>
  <si>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</si>
  <si>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</si>
  <si>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</si>
  <si>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</si>
  <si>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</si>
  <si>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</si>
  <si>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</si>
  <si>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</si>
  <si>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</si>
  <si>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</si>
  <si>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</si>
  <si>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</si>
  <si>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</si>
  <si>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</si>
  <si>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</si>
  <si>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</si>
  <si>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</si>
  <si>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</si>
  <si>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</si>
  <si>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</si>
  <si>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</si>
  <si>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</si>
  <si>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</si>
  <si>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</si>
  <si>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</si>
  <si>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</si>
  <si>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</si>
  <si>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</si>
  <si>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</si>
  <si>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</si>
  <si>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</si>
  <si>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</si>
  <si>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</si>
  <si>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</si>
  <si>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</si>
  <si>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</si>
  <si>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</si>
  <si>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</si>
  <si>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</si>
  <si>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</si>
  <si>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</si>
  <si>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</si>
  <si>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</si>
  <si>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</si>
  <si>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</si>
  <si>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</si>
  <si>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</si>
  <si>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</si>
  <si>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</si>
  <si>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</si>
  <si>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</si>
  <si>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</si>
  <si>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</si>
  <si>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</si>
  <si>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</si>
  <si>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</si>
  <si>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</si>
  <si>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</si>
  <si>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</si>
  <si>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</si>
  <si>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</si>
  <si>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</si>
  <si>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</si>
  <si>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</si>
  <si>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</si>
  <si>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</si>
  <si>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</si>
  <si>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</si>
  <si>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</si>
  <si>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</si>
  <si>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</si>
  <si>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</si>
  <si>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</si>
  <si>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</si>
  <si>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</si>
  <si>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</si>
  <si>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</si>
  <si>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</si>
  <si>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</si>
  <si>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</si>
  <si>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</si>
  <si>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</si>
  <si>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</si>
  <si>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</si>
  <si>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</si>
  <si>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</si>
  <si>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</si>
  <si>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</si>
  <si>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</si>
  <si>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</si>
  <si>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</si>
  <si>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</si>
  <si>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</si>
  <si>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</si>
  <si>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</si>
  <si>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</si>
  <si>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</si>
  <si>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</si>
  <si>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</si>
  <si>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</si>
  <si>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</si>
  <si>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</si>
  <si>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</si>
  <si>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</si>
  <si>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</si>
  <si>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</si>
  <si>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</si>
  <si>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</si>
  <si>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</si>
  <si>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</si>
  <si>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</si>
  <si>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</si>
  <si>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</si>
  <si>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</si>
  <si>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</si>
  <si>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</si>
  <si>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</si>
  <si>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</si>
  <si>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</si>
  <si>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</si>
  <si>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</si>
  <si>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</si>
  <si>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</si>
  <si>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</si>
  <si>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</si>
  <si>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</si>
  <si>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</si>
  <si>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</si>
  <si>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</si>
  <si>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</si>
  <si>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</si>
  <si>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</si>
  <si>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</si>
  <si>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</si>
  <si>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</si>
  <si>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</si>
  <si>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</si>
  <si>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</si>
  <si>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</si>
  <si>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</si>
  <si>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</si>
  <si>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</si>
  <si>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</si>
  <si>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</si>
  <si>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</si>
  <si>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</si>
  <si>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</si>
  <si>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</si>
  <si>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</si>
  <si>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</si>
  <si>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</si>
  <si>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</si>
  <si>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</si>
  <si>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</si>
  <si>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</si>
  <si>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</si>
  <si>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</si>
  <si>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</si>
  <si>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</si>
  <si>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</si>
  <si>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</si>
  <si>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</si>
  <si>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</si>
  <si>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</si>
  <si>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</si>
  <si>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</si>
  <si>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</si>
  <si>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</si>
  <si>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</si>
  <si>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</si>
  <si>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</si>
  <si>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</si>
  <si>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</si>
  <si>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</si>
  <si>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</si>
  <si>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</si>
  <si>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</si>
  <si>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</si>
  <si>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</si>
  <si>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</si>
  <si>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</si>
  <si>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</si>
  <si>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</si>
  <si>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</si>
  <si>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</si>
  <si>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</si>
  <si>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</si>
  <si>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</si>
  <si>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</si>
  <si>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</si>
  <si>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</si>
  <si>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</si>
  <si>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</si>
  <si>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</si>
  <si>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</si>
  <si>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</si>
  <si>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</si>
  <si>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</si>
  <si>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</si>
  <si>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</si>
  <si>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</si>
  <si>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</si>
  <si>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</si>
  <si>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</si>
  <si>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</si>
  <si>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</si>
  <si>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</si>
  <si>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</si>
  <si>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</si>
  <si>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</si>
  <si>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</si>
  <si>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</si>
  <si>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</si>
  <si>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</si>
  <si>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</si>
  <si>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</si>
  <si>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</si>
  <si>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</si>
  <si>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</si>
  <si>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</si>
  <si>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</si>
  <si>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</si>
  <si>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</si>
  <si>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</si>
  <si>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</si>
  <si>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</si>
  <si>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</si>
  <si>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</si>
  <si>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</si>
  <si>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</si>
  <si>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</si>
  <si>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</si>
  <si>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</si>
  <si>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</si>
  <si>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</si>
  <si>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</si>
  <si>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</si>
  <si>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</si>
  <si>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</si>
  <si>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</si>
  <si>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</si>
  <si>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</si>
  <si>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</si>
  <si>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</si>
  <si>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</si>
  <si>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</si>
  <si>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</si>
  <si>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</si>
  <si>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</si>
  <si>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</si>
  <si>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</si>
  <si>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</si>
  <si>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</si>
  <si>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</si>
  <si>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</si>
  <si>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</si>
  <si>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</si>
  <si>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</si>
  <si>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</si>
  <si>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</si>
  <si>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</si>
  <si>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</si>
  <si>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</si>
  <si>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</si>
  <si>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</si>
  <si>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</si>
  <si>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</si>
  <si>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</si>
  <si>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</si>
  <si>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</si>
  <si>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</si>
  <si>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</si>
  <si>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</si>
  <si>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</si>
  <si>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</si>
  <si>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</si>
  <si>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</si>
  <si>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</si>
  <si>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</si>
  <si>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</si>
  <si>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</si>
  <si>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</si>
  <si>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</si>
  <si>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</si>
  <si>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</si>
  <si>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</si>
  <si>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</si>
  <si>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</si>
  <si>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</si>
  <si>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</si>
  <si>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</si>
  <si>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</si>
  <si>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</si>
  <si>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</si>
  <si>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</si>
  <si>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</si>
  <si>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</si>
  <si>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</si>
  <si>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</si>
  <si>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</si>
  <si>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</si>
  <si>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</si>
  <si>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</si>
  <si>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</si>
  <si>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</si>
  <si>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</si>
  <si>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</si>
  <si>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</si>
  <si>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</si>
  <si>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</si>
  <si>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</si>
  <si>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</si>
  <si>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</si>
  <si>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</si>
  <si>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</si>
  <si>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</si>
  <si>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</si>
  <si>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</si>
  <si>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</si>
  <si>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</si>
  <si>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</si>
  <si>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</si>
  <si>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</si>
  <si>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</si>
  <si>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</si>
  <si>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</si>
  <si>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</si>
  <si>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</si>
  <si>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</si>
  <si>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</si>
  <si>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</si>
  <si>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</si>
  <si>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</si>
  <si>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</si>
  <si>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</si>
  <si>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</si>
  <si>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</si>
  <si>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</si>
  <si>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</si>
  <si>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</si>
  <si>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</si>
  <si>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</si>
  <si>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</si>
  <si>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</si>
  <si>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</si>
  <si>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</si>
  <si>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</si>
  <si>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</si>
  <si>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</si>
  <si>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</si>
  <si>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</si>
  <si>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</si>
  <si>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</si>
  <si>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</si>
  <si>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</si>
  <si>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</si>
  <si>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</si>
  <si>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</si>
  <si>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</si>
  <si>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</si>
  <si>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</si>
  <si>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</si>
  <si>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</si>
  <si>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</si>
  <si>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</si>
  <si>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</si>
  <si>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</si>
  <si>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</si>
  <si>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</si>
  <si>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</si>
  <si>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</si>
  <si>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</si>
  <si>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</si>
  <si>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</si>
  <si>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</si>
  <si>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</si>
  <si>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</si>
  <si>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</si>
  <si>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</si>
  <si>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</si>
  <si>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</si>
  <si>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</si>
  <si>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</si>
  <si>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</si>
  <si>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</si>
  <si>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</si>
  <si>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</si>
  <si>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</si>
  <si>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</si>
  <si>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</si>
  <si>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</si>
  <si>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</si>
  <si>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</si>
  <si>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</si>
  <si>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</si>
  <si>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</si>
  <si>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</si>
  <si>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</si>
  <si>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</si>
  <si>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</si>
  <si>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</si>
  <si>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</si>
  <si>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</si>
  <si>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</si>
  <si>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</si>
  <si>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</si>
  <si>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</si>
  <si>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</si>
  <si>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</si>
  <si>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</si>
  <si>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</si>
  <si>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</si>
  <si>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</si>
  <si>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</si>
  <si>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</si>
  <si>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</si>
  <si>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</si>
  <si>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</si>
  <si>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</si>
  <si>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</si>
  <si>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</si>
  <si>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</si>
  <si>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</si>
  <si>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</si>
  <si>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</si>
  <si>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</si>
  <si>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</si>
  <si>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</si>
  <si>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</si>
  <si>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</si>
  <si>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</si>
  <si>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</si>
  <si>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</si>
  <si>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</si>
  <si>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</si>
  <si>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</si>
  <si>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</si>
  <si>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</si>
  <si>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</si>
  <si>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</si>
  <si>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</si>
  <si>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</si>
  <si>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</si>
  <si>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</si>
  <si>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</si>
  <si>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</si>
  <si>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</si>
  <si>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</si>
  <si>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</si>
  <si>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</si>
  <si>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</si>
  <si>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</si>
  <si>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</si>
  <si>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</si>
  <si>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</si>
  <si>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</si>
  <si>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</si>
  <si>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</si>
  <si>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</si>
  <si>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</si>
  <si>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</si>
  <si>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</si>
  <si>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</si>
  <si>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</si>
  <si>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</si>
  <si>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</si>
  <si>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</si>
  <si>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</si>
  <si>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</si>
  <si>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</si>
  <si>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</si>
  <si>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</si>
  <si>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</si>
  <si>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</si>
  <si>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</si>
  <si>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</si>
  <si>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</si>
  <si>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</si>
  <si>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</si>
  <si>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</si>
  <si>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</si>
  <si>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</si>
  <si>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</si>
  <si>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</si>
  <si>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</si>
  <si>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</si>
  <si>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</si>
  <si>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</si>
  <si>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</si>
  <si>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</si>
  <si>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</si>
  <si>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</si>
  <si>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</si>
  <si>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</si>
  <si>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</si>
  <si>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</si>
  <si>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</si>
  <si>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</si>
  <si>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</si>
  <si>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</si>
  <si>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</si>
  <si>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</si>
  <si>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</si>
  <si>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</si>
  <si>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</si>
  <si>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</si>
  <si>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</si>
  <si>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</si>
  <si>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</si>
  <si>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</si>
  <si>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</si>
  <si>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</si>
  <si>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</si>
  <si>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</si>
  <si>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</si>
  <si>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</si>
  <si>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</si>
  <si>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</si>
  <si>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</si>
  <si>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</si>
  <si>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</si>
  <si>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</si>
  <si>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</si>
  <si>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</si>
  <si>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</si>
  <si>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</si>
  <si>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</si>
  <si>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</si>
  <si>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</si>
  <si>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</si>
  <si>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</si>
  <si>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</si>
  <si>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</si>
  <si>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</si>
  <si>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</si>
  <si>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</si>
  <si>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</si>
  <si>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</si>
  <si>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</si>
  <si>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</si>
  <si>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</si>
  <si>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</si>
  <si>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</si>
  <si>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</si>
  <si>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</si>
  <si>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</si>
  <si>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</si>
  <si>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</si>
  <si>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</si>
  <si>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</si>
  <si>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</si>
  <si>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</si>
  <si>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</si>
  <si>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</si>
  <si>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</si>
  <si>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</si>
  <si>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</si>
  <si>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</si>
  <si>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</si>
  <si>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</si>
  <si>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</si>
  <si>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</si>
  <si>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</si>
  <si>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</si>
  <si>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</si>
  <si>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</si>
  <si>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</si>
  <si>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</si>
  <si>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</si>
  <si>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</si>
  <si>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</si>
  <si>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</si>
  <si>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</si>
  <si>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</si>
  <si>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</si>
  <si>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</si>
  <si>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</si>
  <si>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</si>
  <si>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</si>
  <si>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</si>
  <si>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</si>
  <si>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</si>
  <si>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</si>
  <si>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</si>
  <si>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</si>
  <si>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</si>
  <si>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</si>
  <si>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</si>
  <si>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</si>
  <si>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</si>
  <si>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</si>
  <si>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</si>
  <si>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</si>
  <si>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</si>
  <si>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</si>
  <si>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</si>
  <si>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</si>
  <si>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</si>
  <si>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</si>
  <si>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</si>
  <si>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</si>
  <si>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</si>
  <si>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</si>
  <si>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</si>
  <si>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</si>
  <si>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</si>
  <si>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</si>
  <si>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</si>
  <si>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</si>
  <si>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</si>
  <si>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</si>
  <si>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</si>
  <si>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</si>
  <si>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</si>
  <si>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</si>
  <si>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</si>
  <si>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</si>
  <si>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</si>
  <si>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</si>
  <si>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</si>
  <si>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</si>
  <si>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</si>
  <si>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</si>
  <si>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</si>
  <si>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</si>
  <si>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</si>
  <si>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</si>
  <si>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</si>
  <si>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</si>
  <si>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</si>
  <si>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</si>
  <si>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</si>
  <si>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</si>
  <si>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</si>
  <si>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</si>
  <si>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</si>
  <si>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</si>
  <si>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</si>
  <si>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</si>
  <si>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</si>
  <si>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</si>
  <si>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</si>
  <si>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</si>
  <si>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</si>
  <si>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</si>
  <si>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</si>
  <si>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</si>
  <si>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</si>
  <si>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</si>
  <si>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</si>
  <si>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</si>
  <si>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</si>
  <si>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</si>
  <si>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</si>
  <si>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</si>
  <si>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</si>
  <si>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</si>
  <si>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</si>
  <si>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</si>
  <si>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</si>
  <si>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</si>
  <si>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</si>
  <si>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</si>
  <si>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</si>
  <si>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</si>
  <si>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</si>
  <si>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</si>
  <si>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</si>
  <si>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</si>
  <si>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</si>
  <si>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</si>
  <si>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</si>
  <si>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</si>
  <si>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</si>
  <si>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</si>
  <si>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</si>
  <si>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</si>
  <si>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</si>
  <si>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</si>
  <si>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</si>
  <si>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</si>
  <si>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</si>
  <si>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</si>
  <si>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</si>
  <si>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</si>
  <si>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</si>
  <si>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</si>
  <si>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</si>
  <si>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</si>
  <si>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</si>
  <si>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</si>
  <si>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</si>
  <si>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</si>
  <si>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</si>
  <si>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</si>
  <si>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</si>
  <si>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</si>
  <si>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</si>
  <si>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</si>
  <si>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</si>
  <si>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</si>
  <si>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</si>
  <si>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</si>
  <si>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</si>
  <si>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</si>
  <si>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</si>
  <si>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</si>
  <si>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</si>
  <si>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</si>
  <si>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</si>
  <si>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</si>
  <si>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</si>
  <si>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</si>
  <si>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</si>
  <si>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</si>
  <si>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</si>
  <si>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</si>
  <si>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</si>
  <si>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</si>
  <si>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</si>
  <si>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</si>
  <si>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</si>
  <si>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</si>
  <si>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</si>
  <si>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</si>
  <si>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</si>
  <si>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</si>
  <si>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</si>
  <si>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</si>
  <si>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</si>
  <si>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</si>
  <si>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</si>
  <si>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</si>
  <si>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</si>
  <si>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</si>
  <si>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</si>
  <si>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</si>
  <si>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</si>
  <si>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</si>
  <si>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</si>
  <si>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</si>
  <si>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</si>
  <si>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</si>
  <si>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</si>
  <si>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</si>
  <si>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</si>
  <si>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</si>
  <si>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</si>
  <si>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</si>
  <si>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</si>
  <si>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</si>
  <si>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</si>
  <si>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</si>
  <si>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</si>
  <si>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</si>
  <si>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</si>
  <si>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</si>
  <si>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</si>
  <si>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</si>
  <si>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</si>
  <si>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</si>
  <si>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</si>
  <si>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</si>
  <si>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</si>
  <si>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</si>
  <si>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</si>
  <si>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</si>
  <si>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</si>
  <si>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</si>
  <si>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</si>
  <si>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</si>
  <si>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</si>
  <si>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</si>
  <si>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</si>
  <si>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</si>
  <si>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</si>
  <si>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</si>
  <si>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</si>
  <si>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</si>
  <si>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</si>
  <si>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</si>
  <si>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</si>
  <si>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</si>
  <si>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</si>
  <si>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</si>
  <si>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</si>
  <si>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</si>
  <si>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</si>
  <si>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</si>
  <si>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</si>
  <si>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</si>
  <si>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</si>
  <si>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</si>
  <si>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</si>
  <si>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</si>
  <si>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</si>
  <si>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</si>
  <si>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</si>
  <si>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</si>
  <si>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</si>
  <si>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</si>
  <si>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</si>
  <si>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</si>
  <si>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</si>
  <si>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</si>
  <si>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</si>
  <si>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</si>
  <si>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</si>
  <si>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</si>
  <si>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</si>
  <si>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</si>
  <si>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</si>
  <si>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</si>
  <si>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</si>
  <si>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</si>
  <si>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</si>
  <si>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</si>
  <si>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</si>
  <si>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</si>
  <si>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</si>
  <si>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</si>
  <si>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</si>
  <si>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</si>
  <si>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</si>
  <si>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</si>
  <si>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</si>
  <si>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</si>
  <si>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</si>
  <si>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</si>
  <si>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</si>
  <si>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</si>
  <si>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</si>
  <si>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</si>
  <si>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</si>
  <si>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</si>
  <si>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</si>
  <si>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</si>
  <si>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</si>
  <si>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</si>
  <si>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</si>
  <si>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</si>
  <si>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</si>
  <si>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</si>
  <si>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</si>
  <si>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</si>
  <si>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</si>
  <si>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</si>
  <si>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</si>
  <si>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</si>
  <si>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</si>
  <si>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</si>
  <si>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</si>
  <si>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</si>
  <si>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</si>
  <si>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</si>
  <si>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</si>
  <si>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</si>
  <si>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</si>
  <si>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</si>
  <si>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</si>
  <si>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</si>
  <si>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</si>
  <si>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</si>
  <si>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</si>
  <si>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</si>
  <si>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</si>
  <si>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</si>
  <si>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</si>
  <si>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</si>
  <si>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</si>
  <si>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</si>
  <si>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</si>
  <si>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</si>
  <si>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</si>
  <si>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</si>
  <si>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</si>
  <si>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</si>
  <si>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</si>
  <si>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</si>
  <si>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</si>
  <si>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</si>
  <si>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</si>
  <si>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</si>
  <si>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</si>
  <si>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</si>
  <si>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</si>
  <si>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</si>
  <si>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</si>
  <si>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</si>
  <si>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</si>
  <si>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</si>
  <si>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</si>
  <si>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</si>
  <si>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</si>
  <si>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</si>
  <si>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</si>
  <si>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</si>
  <si>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</si>
  <si>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</si>
  <si>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</si>
  <si>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</si>
  <si>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</si>
  <si>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</si>
  <si>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</si>
  <si>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</si>
  <si>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</si>
  <si>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</si>
  <si>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</si>
  <si>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</si>
  <si>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</si>
  <si>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</si>
  <si>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</si>
  <si>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</si>
  <si>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</si>
  <si>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</si>
  <si>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</si>
  <si>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</si>
  <si>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</si>
  <si>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</si>
  <si>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</si>
  <si>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</si>
  <si>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</si>
  <si>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</si>
  <si>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</si>
  <si>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</si>
  <si>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</si>
  <si>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</si>
  <si>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</si>
  <si>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</si>
  <si>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</si>
  <si>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</si>
  <si>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</si>
  <si>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</si>
  <si>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</si>
  <si>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</si>
  <si>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</si>
  <si>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</si>
  <si>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</si>
  <si>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</si>
  <si>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</si>
  <si>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</si>
  <si>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</si>
  <si>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</si>
  <si>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</si>
  <si>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</si>
  <si>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</si>
  <si>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</si>
  <si>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</si>
  <si>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</si>
  <si>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</si>
  <si>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</si>
  <si>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</si>
  <si>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</si>
  <si>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</si>
  <si>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</si>
  <si>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</si>
  <si>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</si>
  <si>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</si>
  <si>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</si>
  <si>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</si>
  <si>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</si>
  <si>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</si>
  <si>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</si>
  <si>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</si>
  <si>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</si>
  <si>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</si>
  <si>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</si>
  <si>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</si>
  <si>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</si>
  <si>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</si>
  <si>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</si>
  <si>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</si>
  <si>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</si>
  <si>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</si>
  <si>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</si>
  <si>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</si>
  <si>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</si>
  <si>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</si>
  <si>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</si>
  <si>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</si>
  <si>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</si>
  <si>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</si>
  <si>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</si>
  <si>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</si>
  <si>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</si>
  <si>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</si>
  <si>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</si>
  <si>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</si>
  <si>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</si>
  <si>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</si>
  <si>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</si>
  <si>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</si>
  <si>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</si>
  <si>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</si>
  <si>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</si>
  <si>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</si>
  <si>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</si>
  <si>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</si>
  <si>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</si>
  <si>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</si>
  <si>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</si>
  <si>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</si>
  <si>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</si>
  <si>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</si>
  <si>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</si>
  <si>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</si>
  <si>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</si>
  <si>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</si>
  <si>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</si>
  <si>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</si>
  <si>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</si>
  <si>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</si>
  <si>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</si>
  <si>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</si>
  <si>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</si>
  <si>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</si>
  <si>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</si>
  <si>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</si>
  <si>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</si>
  <si>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</si>
  <si>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</si>
  <si>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</si>
  <si>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</si>
  <si>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</si>
  <si>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</si>
  <si>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</si>
  <si>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</si>
  <si>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</si>
  <si>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</si>
  <si>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</si>
  <si>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</si>
  <si>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</si>
  <si>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</si>
  <si>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</si>
  <si>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</si>
  <si>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</si>
  <si>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</si>
  <si>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</si>
  <si>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</si>
  <si>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</si>
  <si>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</si>
  <si>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</si>
  <si>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</si>
  <si>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</si>
  <si>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</si>
  <si>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</si>
  <si>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</si>
  <si>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</si>
  <si>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</si>
  <si>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</si>
  <si>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</si>
  <si>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</si>
  <si>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</si>
  <si>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</si>
  <si>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</si>
  <si>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</si>
  <si>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</si>
  <si>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</si>
  <si>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</si>
  <si>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</si>
  <si>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</si>
  <si>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</si>
  <si>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</si>
  <si>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</si>
  <si>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</si>
  <si>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</si>
  <si>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</si>
  <si>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</si>
  <si>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</si>
  <si>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</si>
  <si>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</si>
  <si>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</si>
  <si>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</si>
  <si>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</si>
  <si>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</si>
  <si>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</si>
  <si>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</si>
  <si>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</si>
  <si>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</si>
  <si>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</si>
  <si>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</si>
  <si>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</si>
  <si>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</si>
  <si>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</si>
  <si>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</si>
  <si>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</si>
  <si>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</si>
  <si>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</si>
  <si>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</si>
  <si>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</si>
  <si>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</si>
  <si>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</si>
  <si>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</si>
  <si>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</si>
  <si>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</si>
  <si>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</si>
  <si>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</si>
  <si>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</si>
  <si>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</si>
  <si>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</si>
  <si>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</si>
  <si>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</si>
  <si>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</si>
  <si>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</si>
  <si>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</si>
  <si>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</si>
  <si>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</si>
  <si>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</si>
  <si>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</si>
  <si>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</si>
  <si>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</si>
  <si>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</si>
  <si>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</si>
  <si>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</si>
  <si>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</si>
  <si>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</si>
  <si>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</si>
  <si>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</si>
  <si>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</si>
  <si>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</si>
  <si>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</si>
  <si>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</si>
  <si>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</si>
  <si>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</si>
  <si>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</si>
  <si>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</si>
  <si>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</si>
  <si>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</si>
  <si>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</si>
  <si>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</si>
  <si>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</si>
  <si>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</si>
  <si>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</si>
  <si>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</si>
  <si>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</si>
  <si>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</si>
  <si>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</si>
  <si>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</si>
  <si>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</si>
  <si>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</si>
  <si>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</si>
  <si>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</si>
  <si>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</si>
  <si>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</si>
  <si>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</si>
  <si>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</si>
  <si>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</si>
  <si>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</si>
  <si>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</si>
  <si>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</si>
  <si>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</si>
  <si>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</si>
  <si>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</si>
  <si>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</si>
  <si>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</si>
  <si>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</si>
  <si>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</si>
  <si>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</si>
  <si>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</si>
  <si>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</si>
  <si>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</si>
  <si>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</si>
  <si>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</si>
  <si>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</si>
  <si>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</si>
  <si>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</si>
  <si>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</si>
  <si>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</si>
  <si>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</si>
  <si>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</si>
  <si>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</si>
  <si>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</si>
  <si>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</si>
  <si>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</si>
  <si>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</si>
  <si>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</si>
  <si>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</si>
  <si>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</si>
  <si>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</si>
  <si>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</si>
  <si>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</si>
  <si>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</si>
  <si>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</si>
  <si>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</si>
  <si>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</si>
  <si>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</si>
  <si>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</si>
  <si>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</si>
  <si>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</si>
  <si>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</si>
  <si>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</si>
  <si>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</si>
  <si>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</si>
  <si>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</si>
  <si>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</si>
  <si>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</si>
  <si>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</si>
  <si>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</si>
  <si>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</si>
  <si>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</si>
  <si>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</si>
  <si>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</si>
  <si>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</si>
  <si>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</si>
  <si>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</si>
  <si>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</si>
  <si>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</si>
  <si>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</si>
  <si>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</si>
  <si>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</si>
  <si>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</si>
  <si>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</si>
  <si>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</si>
  <si>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</si>
  <si>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</si>
  <si>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</si>
  <si>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</si>
  <si>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</si>
  <si>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</si>
  <si>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</si>
  <si>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</si>
  <si>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</si>
  <si>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</si>
  <si>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</si>
  <si>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</si>
  <si>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</si>
  <si>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</si>
  <si>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</si>
  <si>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</si>
  <si>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</si>
  <si>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</si>
  <si>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</si>
  <si>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</si>
  <si>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</si>
  <si>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</si>
  <si>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</si>
  <si>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</si>
  <si>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</si>
  <si>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</si>
  <si>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</si>
  <si>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</si>
  <si>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</si>
  <si>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</si>
  <si>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</si>
  <si>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</si>
  <si>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</si>
  <si>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</si>
  <si>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</si>
  <si>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</si>
  <si>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</si>
  <si>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</si>
  <si>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</si>
  <si>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</si>
  <si>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</si>
  <si>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</si>
  <si>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</si>
  <si>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</si>
  <si>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</si>
  <si>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</si>
  <si>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</si>
  <si>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</si>
  <si>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</si>
  <si>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</si>
  <si>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</si>
  <si>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</si>
  <si>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</si>
  <si>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</si>
  <si>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</si>
  <si>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</si>
  <si>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</si>
  <si>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</si>
  <si>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</si>
  <si>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</si>
  <si>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</si>
  <si>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</si>
  <si>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</si>
  <si>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</si>
  <si>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</si>
  <si>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</si>
  <si>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</si>
  <si>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</si>
  <si>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</si>
  <si>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</si>
  <si>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</si>
  <si>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</si>
  <si>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</si>
  <si>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</si>
  <si>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</si>
  <si>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</si>
  <si>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</si>
  <si>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</si>
  <si>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</si>
  <si>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</si>
  <si>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</si>
  <si>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</si>
  <si>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</si>
  <si>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</si>
  <si>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</si>
  <si>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</si>
  <si>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</si>
  <si>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</si>
  <si>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</si>
  <si>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</si>
  <si>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</si>
  <si>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</si>
  <si>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</si>
  <si>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</si>
  <si>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</si>
  <si>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</si>
  <si>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</si>
  <si>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</si>
  <si>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</si>
  <si>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</si>
  <si>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</si>
  <si>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</si>
  <si>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</si>
  <si>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</si>
  <si>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</si>
  <si>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</si>
  <si>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</si>
  <si>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</si>
  <si>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</si>
  <si>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</si>
  <si>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</si>
  <si>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</si>
  <si>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</si>
  <si>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</si>
  <si>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</si>
  <si>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</si>
  <si>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</si>
  <si>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</si>
  <si>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</si>
  <si>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</si>
  <si>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</si>
  <si>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</si>
  <si>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</si>
  <si>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</si>
  <si>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</si>
  <si>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</si>
  <si>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</si>
  <si>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</si>
  <si>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</si>
  <si>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</si>
  <si>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</si>
  <si>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</si>
  <si>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</si>
  <si>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</si>
  <si>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</si>
  <si>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</si>
  <si>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</si>
  <si>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</si>
  <si>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</si>
  <si>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</si>
  <si>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</si>
  <si>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</si>
  <si>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</si>
  <si>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</si>
  <si>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</si>
  <si>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</si>
  <si>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</si>
  <si>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</si>
  <si>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</si>
  <si>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</si>
  <si>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</si>
  <si>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</si>
  <si>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</si>
  <si>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</si>
  <si>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</si>
  <si>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</si>
  <si>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</si>
  <si>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</si>
  <si>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</si>
  <si>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</si>
  <si>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</si>
  <si>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</si>
  <si>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</si>
  <si>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</si>
  <si>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</si>
  <si>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</si>
  <si>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</si>
  <si>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</si>
  <si>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</si>
  <si>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</si>
  <si>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</si>
  <si>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</si>
  <si>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</si>
  <si>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</si>
  <si>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</si>
  <si>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</si>
  <si>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</si>
  <si>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</si>
  <si>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</si>
  <si>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</si>
  <si>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</si>
  <si>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</si>
  <si>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</si>
  <si>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</si>
  <si>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</si>
  <si>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</si>
  <si>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</si>
  <si>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</si>
  <si>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</si>
  <si>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</si>
  <si>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</si>
  <si>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</si>
  <si>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</si>
  <si>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</si>
  <si>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</si>
  <si>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</si>
  <si>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</si>
  <si>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</si>
  <si>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</si>
  <si>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</si>
  <si>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</si>
  <si>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</si>
  <si>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</si>
  <si>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</si>
  <si>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</si>
  <si>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</si>
  <si>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</si>
  <si>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</si>
  <si>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</si>
  <si>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</si>
  <si>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</si>
  <si>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</si>
  <si>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</si>
  <si>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</si>
  <si>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</si>
  <si>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</si>
  <si>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</si>
  <si>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</si>
  <si>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</si>
  <si>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</si>
  <si>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</si>
  <si>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</si>
  <si>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</si>
  <si>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</si>
  <si>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</si>
  <si>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</si>
  <si>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</si>
  <si>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</si>
  <si>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</si>
  <si>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</si>
  <si>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</si>
  <si>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</si>
  <si>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</si>
  <si>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</si>
  <si>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</si>
  <si>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</si>
  <si>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</si>
  <si>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</si>
  <si>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</si>
  <si>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</si>
  <si>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</si>
  <si>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</si>
  <si>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</si>
  <si>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</si>
  <si>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</si>
  <si>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</si>
  <si>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</si>
  <si>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</si>
  <si>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</si>
  <si>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</si>
  <si>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</si>
  <si>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</si>
  <si>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</si>
  <si>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</si>
  <si>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</si>
  <si>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</si>
  <si>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</si>
  <si>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</si>
  <si>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</si>
  <si>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</si>
  <si>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</si>
  <si>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</si>
  <si>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</si>
  <si>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</si>
  <si>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</si>
  <si>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</si>
  <si>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</si>
  <si>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</si>
  <si>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</si>
  <si>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</si>
  <si>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</si>
  <si>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</si>
  <si>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</si>
  <si>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</si>
  <si>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</si>
  <si>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</si>
  <si>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</si>
  <si>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</si>
  <si>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</si>
  <si>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</si>
  <si>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</si>
  <si>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</si>
  <si>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</si>
  <si>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</si>
  <si>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</si>
  <si>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</si>
  <si>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</si>
  <si>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</si>
  <si>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</si>
  <si>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</si>
  <si>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</si>
  <si>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</si>
  <si>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</si>
  <si>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</si>
  <si>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</si>
  <si>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</si>
  <si>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</si>
  <si>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</si>
  <si>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</si>
  <si>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</si>
  <si>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</si>
  <si>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</si>
  <si>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</si>
  <si>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</si>
  <si>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</si>
  <si>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</si>
  <si>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</si>
  <si>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</si>
  <si>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</si>
  <si>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</si>
  <si>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</si>
  <si>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</si>
  <si>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</si>
  <si>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</si>
  <si>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</si>
  <si>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</si>
  <si>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</si>
  <si>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</si>
  <si>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</si>
  <si>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</si>
  <si>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</si>
  <si>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</si>
  <si>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</si>
  <si>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</si>
  <si>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</si>
  <si>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</si>
  <si>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</si>
  <si>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</si>
  <si>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</si>
  <si>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</si>
  <si>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</si>
  <si>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</si>
  <si>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</si>
  <si>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</si>
  <si>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</si>
  <si>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</si>
  <si>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</si>
  <si>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</si>
  <si>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</si>
  <si>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</si>
  <si>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</si>
  <si>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</si>
  <si>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</si>
  <si>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</si>
  <si>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</si>
  <si>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</si>
  <si>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</si>
  <si>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</si>
  <si>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</si>
  <si>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</si>
  <si>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</si>
  <si>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</si>
  <si>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</si>
  <si>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</si>
  <si>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</si>
  <si>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</si>
  <si>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</si>
  <si>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</si>
  <si>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</si>
  <si>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</si>
  <si>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</si>
  <si>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</si>
  <si>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</si>
  <si>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</si>
  <si>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</si>
  <si>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</si>
  <si>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</si>
  <si>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</si>
  <si>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</si>
  <si>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</si>
  <si>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</si>
  <si>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</si>
  <si>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</si>
  <si>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</si>
  <si>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</si>
  <si>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</si>
  <si>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</si>
  <si>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</si>
  <si>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</si>
  <si>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</si>
  <si>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</si>
  <si>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</si>
  <si>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</si>
  <si>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</si>
  <si>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</si>
  <si>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</si>
  <si>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</si>
  <si>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</si>
  <si>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</si>
  <si>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</si>
  <si>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</si>
  <si>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</si>
  <si>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</si>
  <si>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</si>
  <si>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</si>
  <si>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</si>
  <si>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</si>
  <si>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</si>
  <si>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</si>
  <si>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</si>
  <si>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</si>
  <si>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</si>
  <si>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</si>
  <si>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</si>
  <si>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</si>
  <si>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</si>
  <si>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</si>
  <si>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</si>
  <si>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</si>
  <si>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</si>
  <si>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</si>
  <si>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</si>
  <si>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</si>
  <si>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</si>
  <si>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</si>
  <si>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</si>
  <si>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</si>
  <si>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</si>
  <si>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</si>
  <si>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</si>
  <si>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</si>
  <si>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</si>
  <si>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</si>
  <si>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</si>
  <si>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</si>
  <si>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</si>
  <si>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</si>
  <si>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</si>
  <si>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</si>
  <si>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</si>
  <si>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</si>
  <si>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</si>
  <si>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</si>
  <si>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</si>
  <si>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</si>
  <si>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</si>
  <si>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</si>
  <si>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</si>
  <si>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</si>
  <si>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</si>
  <si>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</si>
  <si>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</si>
  <si>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</si>
  <si>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</si>
  <si>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</si>
  <si>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</si>
  <si>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</si>
  <si>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</si>
  <si>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</si>
  <si>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</si>
  <si>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</si>
  <si>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</si>
  <si>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</si>
  <si>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</si>
  <si>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</si>
  <si>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</si>
  <si>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</si>
  <si>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</si>
  <si>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</si>
  <si>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</si>
  <si>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</si>
  <si>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</si>
  <si>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</si>
  <si>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</si>
  <si>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</si>
  <si>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</si>
  <si>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</si>
  <si>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</si>
  <si>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</si>
  <si>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</si>
  <si>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</si>
  <si>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</si>
  <si>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</si>
  <si>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</si>
  <si>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</si>
  <si>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</si>
  <si>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</si>
  <si>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</si>
  <si>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</si>
  <si>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</si>
  <si>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</si>
  <si>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</si>
  <si>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</si>
  <si>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</si>
  <si>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</si>
  <si>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</si>
  <si>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</si>
  <si>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</si>
  <si>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</si>
  <si>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</si>
  <si>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</si>
  <si>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</si>
  <si>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</si>
  <si>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</si>
  <si>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</si>
  <si>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</si>
  <si>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</si>
  <si>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</si>
  <si>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</si>
  <si>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</si>
  <si>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</si>
  <si>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</si>
  <si>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</si>
  <si>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</si>
  <si>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</si>
  <si>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</si>
  <si>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</si>
  <si>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</si>
  <si>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</si>
  <si>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</si>
  <si>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</si>
  <si>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</si>
  <si>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</si>
  <si>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</si>
  <si>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</si>
  <si>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</si>
  <si>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</si>
  <si>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</si>
  <si>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</si>
  <si>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</si>
  <si>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</si>
  <si>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</si>
  <si>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</si>
  <si>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</si>
  <si>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</si>
  <si>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</si>
  <si>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</si>
  <si>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</si>
  <si>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</si>
  <si>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</si>
  <si>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</si>
  <si>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</si>
  <si>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</si>
  <si>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</si>
  <si>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</si>
  <si>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</si>
  <si>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</si>
  <si>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</si>
  <si>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</si>
  <si>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</si>
  <si>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</si>
  <si>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</si>
  <si>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</si>
  <si>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</si>
  <si>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</si>
  <si>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</si>
  <si>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</si>
  <si>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</si>
  <si>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</si>
  <si>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</si>
  <si>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</si>
  <si>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</si>
  <si>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</si>
  <si>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</si>
  <si>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</si>
  <si>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</si>
  <si>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</si>
  <si>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</si>
  <si>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</si>
  <si>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</si>
  <si>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</si>
  <si>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</si>
  <si>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</si>
  <si>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</si>
  <si>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</si>
  <si>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</si>
  <si>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</si>
  <si>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</si>
  <si>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</si>
  <si>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</si>
  <si>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</si>
  <si>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</si>
  <si>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</si>
  <si>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</si>
  <si>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</si>
  <si>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</si>
  <si>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</si>
  <si>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</si>
  <si>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</si>
  <si>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</si>
  <si>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</si>
  <si>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</si>
  <si>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</si>
  <si>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</si>
  <si>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</si>
  <si>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</si>
  <si>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</si>
  <si>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</si>
  <si>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</si>
  <si>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</si>
  <si>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</si>
  <si>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</si>
  <si>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</si>
  <si>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</si>
  <si>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</si>
  <si>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</si>
  <si>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</si>
  <si>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</si>
  <si>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</si>
  <si>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</si>
  <si>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</si>
  <si>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</si>
  <si>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</si>
  <si>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</si>
  <si>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</si>
  <si>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</si>
  <si>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</si>
  <si>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</si>
  <si>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</si>
  <si>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</si>
  <si>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</si>
  <si>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</si>
  <si>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</si>
  <si>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</si>
  <si>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</si>
  <si>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</si>
  <si>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</si>
  <si>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</si>
  <si>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</si>
  <si>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</si>
  <si>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</si>
  <si>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</si>
  <si>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</si>
  <si>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</si>
  <si>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</si>
  <si>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</si>
  <si>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</si>
  <si>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</si>
  <si>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</si>
  <si>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</si>
  <si>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</si>
  <si>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</si>
  <si>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</si>
  <si>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</si>
  <si>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</si>
  <si>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</si>
  <si>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</si>
  <si>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</si>
  <si>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</si>
  <si>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</si>
  <si>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</si>
  <si>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</si>
  <si>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</si>
  <si>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</si>
  <si>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</si>
  <si>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</si>
  <si>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</si>
  <si>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</si>
  <si>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</si>
  <si>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</si>
  <si>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</si>
  <si>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</si>
  <si>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</si>
  <si>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</si>
  <si>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</si>
  <si>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</si>
  <si>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</si>
  <si>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</si>
  <si>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</si>
  <si>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</si>
  <si>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</si>
  <si>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</si>
  <si>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</si>
  <si>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</si>
  <si>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</si>
  <si>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</si>
  <si>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</si>
  <si>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</si>
  <si>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</si>
  <si>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</si>
  <si>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</si>
  <si>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</si>
  <si>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</si>
  <si>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</si>
  <si>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</si>
  <si>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</si>
  <si>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</si>
  <si>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</si>
  <si>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</si>
  <si>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</si>
  <si>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</si>
  <si>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</si>
  <si>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</si>
  <si>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</si>
  <si>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</si>
  <si>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</si>
  <si>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</si>
  <si>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</si>
  <si>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</si>
  <si>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</si>
  <si>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</si>
  <si>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</si>
  <si>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</si>
  <si>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</si>
  <si>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</si>
  <si>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</si>
  <si>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</si>
  <si>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</si>
  <si>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</si>
  <si>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</si>
  <si>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</si>
  <si>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</si>
  <si>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</si>
  <si>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</si>
  <si>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</si>
  <si>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</si>
  <si>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</si>
  <si>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</si>
  <si>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</si>
  <si>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</si>
  <si>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</si>
  <si>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</si>
  <si>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</si>
  <si>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</si>
  <si>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</si>
  <si>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</si>
  <si>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</si>
  <si>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</si>
  <si>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</si>
  <si>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</si>
  <si>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</si>
  <si>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</si>
  <si>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</si>
  <si>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</si>
  <si>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</si>
  <si>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</si>
  <si>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</si>
  <si>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</si>
  <si>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</si>
  <si>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</si>
  <si>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</si>
  <si>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</si>
  <si>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</si>
  <si>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</si>
  <si>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</si>
  <si>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</si>
  <si>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</si>
  <si>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</si>
  <si>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</si>
  <si>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</si>
  <si>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</si>
  <si>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</si>
  <si>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</si>
  <si>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</si>
  <si>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</si>
  <si>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</si>
  <si>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</si>
  <si>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</si>
  <si>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</si>
  <si>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</si>
  <si>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</si>
  <si>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</si>
  <si>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</si>
  <si>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</si>
  <si>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</si>
  <si>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</si>
  <si>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</si>
  <si>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</si>
  <si>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</si>
  <si>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</si>
  <si>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</si>
  <si>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</si>
  <si>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</si>
  <si>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</si>
  <si>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</si>
  <si>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</si>
  <si>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</si>
  <si>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</si>
  <si>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</si>
  <si>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</si>
  <si>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</si>
  <si>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</si>
  <si>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</si>
  <si>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</si>
  <si>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</si>
  <si>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</si>
  <si>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</si>
  <si>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</si>
  <si>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</si>
  <si>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</si>
  <si>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</si>
  <si>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</si>
  <si>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</si>
  <si>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</si>
  <si>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</si>
  <si>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</si>
  <si>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</si>
  <si>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</si>
  <si>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</si>
  <si>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</si>
  <si>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</si>
  <si>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</si>
  <si>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</si>
  <si>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</si>
  <si>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</si>
  <si>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</si>
  <si>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</si>
  <si>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</si>
  <si>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</si>
  <si>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</si>
  <si>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</si>
  <si>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</si>
  <si>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</si>
  <si>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</si>
  <si>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</si>
  <si>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</si>
  <si>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</si>
  <si>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</si>
  <si>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</si>
  <si>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</si>
  <si>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</si>
  <si>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</si>
  <si>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</si>
  <si>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</si>
  <si>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</si>
  <si>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</si>
  <si>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</si>
  <si>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</si>
  <si>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</si>
  <si>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</si>
  <si>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</si>
  <si>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</si>
  <si>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</si>
  <si>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</si>
  <si>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</si>
  <si>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</si>
  <si>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</si>
  <si>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</si>
  <si>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</si>
  <si>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</si>
  <si>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</si>
  <si>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</si>
  <si>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</si>
  <si>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</si>
  <si>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</si>
  <si>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</si>
  <si>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</si>
  <si>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</si>
  <si>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</si>
  <si>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</si>
  <si>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</si>
  <si>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</si>
  <si>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</si>
  <si>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</si>
  <si>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</si>
  <si>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</si>
  <si>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</si>
  <si>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</si>
  <si>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</si>
  <si>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</si>
  <si>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</si>
  <si>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</si>
  <si>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</si>
  <si>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</si>
  <si>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</si>
  <si>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</si>
  <si>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</si>
  <si>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</si>
  <si>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</si>
  <si>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</si>
  <si>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</si>
  <si>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</si>
  <si>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</si>
  <si>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</si>
  <si>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</si>
  <si>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</si>
  <si>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</si>
  <si>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</si>
  <si>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</si>
  <si>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</si>
  <si>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</si>
  <si>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</si>
  <si>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</si>
  <si>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</si>
  <si>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</si>
  <si>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</si>
  <si>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</si>
  <si>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</si>
  <si>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</si>
  <si>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</si>
  <si>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</si>
  <si>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</si>
  <si>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</si>
  <si>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</si>
  <si>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</si>
  <si>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</si>
  <si>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</si>
  <si>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</si>
  <si>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</si>
  <si>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</si>
  <si>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</si>
  <si>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</si>
  <si>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</si>
  <si>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</si>
  <si>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</si>
  <si>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</si>
  <si>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</si>
  <si>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</si>
  <si>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</si>
  <si>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</si>
  <si>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</si>
  <si>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</si>
  <si>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</si>
  <si>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</si>
  <si>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</si>
  <si>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</si>
  <si>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</si>
  <si>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</si>
  <si>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</si>
  <si>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</si>
  <si>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</si>
  <si>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</si>
  <si>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</si>
  <si>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</si>
  <si>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</si>
  <si>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</si>
  <si>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</si>
  <si>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</si>
  <si>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</si>
  <si>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</si>
  <si>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</si>
  <si>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</si>
  <si>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</si>
  <si>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</si>
  <si>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</si>
  <si>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</si>
  <si>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</si>
  <si>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</si>
  <si>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</si>
  <si>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</si>
  <si>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</si>
  <si>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</si>
  <si>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</si>
  <si>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</si>
  <si>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</si>
  <si>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</si>
  <si>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</si>
  <si>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</si>
  <si>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</si>
  <si>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</si>
  <si>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</si>
  <si>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</si>
  <si>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</si>
  <si>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</si>
  <si>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</si>
  <si>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</si>
  <si>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</si>
  <si>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</si>
  <si>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</si>
  <si>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</si>
  <si>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</si>
  <si>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</si>
  <si>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</si>
  <si>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</si>
  <si>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</si>
  <si>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</si>
  <si>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</si>
  <si>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</si>
  <si>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</si>
  <si>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</si>
  <si>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</si>
  <si>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</si>
  <si>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</si>
  <si>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</si>
  <si>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</si>
  <si>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</si>
  <si>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</si>
  <si>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</si>
  <si>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</si>
  <si>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</si>
  <si>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</si>
  <si>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</si>
  <si>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</si>
  <si>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</si>
  <si>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</si>
  <si>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</si>
  <si>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</si>
  <si>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</si>
  <si>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</si>
  <si>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</si>
  <si>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</si>
  <si>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</si>
  <si>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</si>
  <si>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</si>
  <si>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</si>
  <si>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</si>
  <si>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</si>
  <si>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</si>
  <si>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</si>
  <si>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</si>
  <si>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</si>
  <si>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</si>
  <si>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</si>
  <si>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</si>
  <si>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</si>
  <si>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</si>
  <si>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</si>
  <si>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</si>
  <si>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</si>
  <si>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</si>
  <si>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</si>
  <si>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</si>
  <si>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</si>
  <si>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</si>
  <si>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</si>
  <si>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</si>
  <si>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</si>
  <si>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</si>
  <si>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</si>
  <si>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</si>
  <si>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</si>
  <si>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</si>
  <si>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</si>
  <si>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</si>
  <si>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</si>
  <si>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</si>
  <si>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</si>
  <si>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</si>
  <si>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</si>
  <si>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</si>
  <si>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</si>
  <si>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</si>
  <si>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</si>
  <si>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</si>
  <si>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</si>
  <si>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</si>
  <si>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</si>
  <si>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</si>
  <si>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</si>
  <si>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</si>
  <si>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</si>
  <si>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</si>
  <si>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</si>
  <si>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</si>
  <si>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</si>
  <si>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</si>
  <si>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</si>
  <si>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</si>
  <si>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</si>
  <si>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</si>
  <si>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</si>
  <si>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</si>
  <si>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</si>
  <si>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</si>
  <si>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</si>
  <si>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</si>
  <si>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</si>
  <si>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</si>
  <si>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</si>
  <si>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</si>
  <si>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</si>
  <si>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</si>
  <si>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</si>
  <si>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</si>
  <si>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</si>
  <si>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</si>
  <si>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</si>
  <si>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</si>
  <si>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</si>
  <si>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</si>
  <si>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</si>
  <si>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</si>
  <si>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</si>
  <si>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</si>
  <si>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</si>
  <si>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</si>
  <si>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</si>
  <si>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</si>
  <si>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</si>
  <si>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</si>
  <si>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</si>
  <si>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</si>
  <si>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</si>
  <si>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</si>
  <si>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</si>
  <si>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</si>
  <si>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</si>
  <si>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</si>
  <si>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</si>
  <si>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</si>
  <si>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</si>
  <si>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</si>
  <si>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</si>
  <si>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</si>
  <si>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</si>
  <si>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</si>
  <si>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</si>
  <si>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</si>
  <si>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</si>
  <si>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</si>
  <si>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</si>
  <si>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</si>
  <si>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</si>
  <si>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</si>
  <si>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</si>
  <si>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</si>
  <si>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</si>
  <si>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</si>
  <si>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</si>
  <si>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</si>
  <si>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</si>
  <si>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</si>
  <si>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</si>
  <si>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</si>
  <si>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</si>
  <si>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</si>
  <si>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</si>
  <si>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</si>
  <si>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</si>
  <si>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</si>
  <si>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</si>
  <si>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</si>
  <si>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</si>
  <si>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</si>
  <si>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</si>
  <si>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</si>
  <si>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</si>
  <si>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</si>
  <si>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</si>
  <si>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</si>
  <si>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</si>
  <si>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</si>
  <si>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</si>
  <si>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</si>
  <si>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</si>
  <si>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</si>
  <si>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</si>
  <si>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</si>
  <si>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</si>
  <si>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</si>
  <si>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</si>
  <si>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</si>
  <si>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</si>
  <si>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</si>
  <si>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</si>
  <si>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</si>
  <si>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</si>
  <si>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</si>
  <si>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</si>
  <si>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</si>
  <si>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</si>
  <si>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</si>
  <si>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</si>
  <si>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</si>
  <si>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</si>
  <si>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</si>
  <si>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</si>
  <si>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</si>
  <si>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</si>
  <si>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</si>
  <si>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</si>
  <si>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</si>
  <si>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</si>
  <si>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</si>
  <si>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</si>
  <si>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</si>
  <si>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</si>
  <si>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</si>
  <si>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</si>
  <si>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</si>
  <si>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</si>
  <si>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</si>
  <si>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</si>
  <si>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</si>
  <si>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</si>
  <si>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</si>
  <si>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</si>
  <si>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</si>
  <si>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</si>
  <si>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</si>
  <si>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</si>
  <si>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</si>
  <si>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</si>
  <si>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</si>
  <si>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</si>
  <si>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</si>
  <si>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</si>
  <si>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</si>
  <si>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</si>
  <si>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</si>
  <si>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</si>
  <si>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</si>
  <si>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</si>
  <si>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</si>
  <si>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</si>
  <si>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</si>
  <si>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</si>
  <si>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</si>
  <si>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</si>
  <si>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</si>
  <si>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</si>
  <si>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</si>
  <si>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</si>
  <si>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</si>
  <si>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</si>
  <si>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</si>
  <si>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</si>
  <si>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</si>
  <si>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</si>
  <si>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</si>
  <si>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</si>
  <si>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</si>
  <si>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</si>
  <si>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</si>
  <si>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</si>
  <si>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</si>
  <si>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</si>
  <si>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</si>
  <si>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</si>
  <si>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</si>
  <si>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</si>
  <si>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</si>
  <si>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</si>
  <si>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</si>
  <si>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</si>
  <si>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</si>
  <si>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</si>
  <si>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</si>
  <si>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</si>
  <si>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</si>
  <si>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</si>
  <si>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</si>
  <si>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</si>
  <si>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</si>
  <si>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</si>
  <si>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</si>
  <si>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</si>
  <si>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</si>
  <si>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</si>
  <si>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</si>
  <si>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</si>
  <si>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</si>
  <si>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</si>
  <si>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</si>
  <si>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</si>
  <si>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</si>
  <si>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</si>
  <si>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</si>
  <si>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</si>
  <si>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</si>
  <si>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</si>
  <si>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</si>
  <si>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</si>
  <si>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</si>
  <si>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</si>
  <si>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</si>
  <si>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</si>
  <si>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</si>
  <si>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</si>
  <si>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</si>
  <si>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</si>
  <si>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</si>
  <si>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</si>
  <si>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</si>
  <si>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</si>
  <si>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</si>
  <si>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</si>
  <si>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</si>
  <si>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</si>
  <si>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</si>
  <si>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</si>
  <si>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</si>
  <si>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</si>
  <si>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</si>
  <si>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</si>
  <si>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</si>
  <si>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</si>
  <si>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</si>
  <si>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</si>
  <si>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</si>
  <si>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</si>
  <si>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</si>
  <si>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</si>
  <si>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</si>
  <si>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</si>
  <si>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</si>
  <si>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</si>
  <si>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</si>
  <si>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</si>
  <si>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</si>
  <si>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</si>
  <si>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</si>
  <si>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</si>
  <si>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</si>
  <si>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</si>
  <si>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</si>
  <si>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</si>
  <si>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</si>
  <si>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</si>
  <si>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</si>
  <si>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</si>
  <si>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</si>
  <si>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</si>
  <si>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</si>
  <si>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</si>
  <si>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</si>
  <si>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</si>
  <si>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</si>
  <si>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</si>
  <si>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</si>
  <si>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</si>
  <si>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</si>
  <si>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</si>
  <si>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</si>
  <si>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</si>
  <si>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</si>
  <si>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</si>
  <si>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</si>
  <si>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</si>
  <si>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</si>
  <si>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</si>
  <si>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</si>
  <si>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</si>
  <si>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</si>
  <si>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</si>
  <si>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</si>
  <si>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</si>
  <si>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</si>
  <si>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</si>
  <si>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</si>
  <si>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</si>
  <si>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</si>
  <si>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</si>
  <si>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</si>
  <si>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</si>
  <si>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</si>
  <si>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</si>
  <si>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</si>
  <si>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</si>
  <si>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</si>
  <si>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</si>
  <si>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</si>
  <si>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</si>
  <si>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</si>
  <si>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</si>
  <si>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</si>
  <si>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</si>
  <si>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</si>
  <si>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</si>
  <si>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</si>
  <si>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</si>
  <si>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</si>
  <si>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</si>
  <si>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</si>
  <si>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</si>
  <si>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</si>
  <si>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</si>
  <si>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</si>
  <si>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</si>
  <si>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</si>
  <si>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</si>
  <si>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</si>
  <si>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</si>
  <si>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</si>
  <si>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</si>
  <si>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</si>
  <si>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</si>
  <si>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</si>
  <si>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</si>
  <si>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</si>
  <si>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</si>
  <si>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</si>
  <si>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</si>
  <si>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</si>
  <si>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</si>
  <si>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</si>
  <si>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</si>
  <si>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</si>
  <si>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</si>
  <si>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</si>
  <si>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</si>
  <si>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</si>
  <si>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</si>
  <si>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</si>
  <si>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</si>
  <si>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</si>
  <si>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</si>
  <si>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</si>
  <si>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</si>
  <si>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</si>
  <si>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</si>
  <si>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</si>
  <si>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</si>
  <si>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</si>
  <si>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</si>
  <si>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</si>
  <si>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</si>
  <si>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</si>
  <si>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</si>
  <si>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</si>
  <si>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</si>
  <si>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</si>
  <si>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</si>
  <si>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</si>
  <si>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</si>
  <si>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</si>
  <si>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</si>
  <si>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</si>
  <si>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</si>
  <si>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</si>
  <si>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</si>
  <si>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</si>
  <si>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</si>
  <si>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</si>
  <si>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</si>
  <si>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</si>
  <si>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</si>
  <si>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</si>
  <si>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</si>
  <si>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</si>
  <si>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</si>
  <si>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</si>
  <si>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</si>
  <si>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</si>
  <si>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</si>
  <si>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</si>
  <si>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</si>
  <si>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</si>
  <si>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</si>
  <si>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</si>
  <si>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</si>
  <si>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</si>
  <si>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</si>
  <si>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</si>
  <si>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</si>
  <si>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</si>
  <si>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</si>
  <si>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</si>
  <si>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</si>
  <si>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</si>
  <si>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</si>
  <si>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</si>
  <si>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</si>
  <si>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</si>
  <si>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</si>
  <si>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</si>
  <si>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</si>
  <si>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</si>
  <si>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</si>
  <si>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</si>
  <si>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</si>
  <si>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</si>
  <si>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</si>
  <si>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</si>
  <si>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</si>
  <si>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</si>
  <si>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</si>
  <si>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</si>
  <si>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</si>
  <si>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</si>
  <si>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</si>
  <si>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</si>
  <si>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</si>
  <si>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</si>
  <si>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</si>
  <si>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</si>
  <si>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</si>
  <si>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</si>
  <si>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</si>
  <si>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</si>
  <si>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</si>
  <si>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</si>
  <si>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</si>
  <si>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</si>
  <si>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</si>
  <si>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</si>
  <si>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</si>
  <si>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</si>
  <si>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</si>
  <si>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</si>
  <si>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</si>
  <si>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</si>
  <si>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</si>
  <si>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</si>
  <si>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</si>
  <si>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</si>
  <si>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</si>
  <si>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</si>
  <si>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</si>
  <si>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</si>
  <si>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</si>
  <si>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</si>
  <si>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</si>
  <si>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</si>
  <si>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</si>
  <si>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</si>
  <si>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</si>
  <si>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</si>
  <si>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</si>
  <si>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</si>
  <si>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</si>
  <si>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</si>
  <si>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</si>
  <si>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</si>
  <si>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</si>
  <si>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</si>
  <si>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</si>
  <si>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</si>
  <si>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</si>
  <si>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</si>
  <si>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</si>
  <si>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</si>
  <si>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</si>
  <si>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</si>
  <si>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</si>
  <si>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</si>
  <si>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</si>
  <si>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</si>
  <si>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</si>
  <si>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</si>
  <si>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</si>
  <si>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</si>
  <si>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</si>
  <si>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</si>
  <si>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</si>
  <si>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</si>
  <si>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</si>
  <si>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</si>
  <si>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</si>
  <si>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</si>
  <si>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</si>
  <si>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</si>
  <si>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</si>
  <si>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</si>
  <si>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</si>
  <si>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</si>
  <si>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</si>
  <si>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</si>
  <si>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</si>
  <si>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</si>
  <si>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</si>
  <si>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</si>
  <si>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</si>
  <si>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</si>
  <si>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</si>
  <si>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</si>
  <si>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</si>
  <si>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</si>
  <si>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</si>
  <si>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</si>
  <si>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</si>
  <si>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</si>
  <si>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</si>
  <si>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</si>
  <si>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</si>
  <si>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</si>
  <si>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</si>
  <si>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</si>
  <si>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</si>
  <si>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</si>
  <si>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</si>
  <si>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</si>
  <si>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</si>
  <si>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</si>
  <si>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</si>
  <si>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</si>
  <si>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</si>
  <si>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</si>
  <si>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</si>
  <si>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</si>
  <si>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</si>
  <si>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</si>
  <si>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</si>
  <si>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</si>
  <si>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</si>
  <si>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</si>
  <si>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</si>
  <si>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</si>
  <si>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</si>
  <si>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</si>
  <si>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</si>
  <si>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</si>
  <si>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</si>
  <si>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</si>
  <si>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</si>
  <si>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</si>
  <si>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</si>
  <si>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</si>
  <si>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</si>
  <si>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</si>
  <si>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</si>
  <si>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</si>
  <si>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</si>
  <si>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</si>
  <si>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</si>
  <si>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</si>
  <si>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</si>
  <si>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</si>
  <si>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</si>
  <si>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</si>
  <si>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</si>
  <si>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</si>
  <si>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</si>
  <si>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</si>
  <si>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</si>
  <si>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</si>
  <si>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</si>
  <si>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</si>
  <si>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</si>
  <si>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</si>
  <si>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</si>
  <si>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</si>
  <si>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</si>
  <si>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</si>
  <si>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</si>
  <si>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</si>
  <si>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</si>
  <si>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</si>
  <si>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</si>
  <si>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</si>
  <si>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</si>
  <si>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</si>
  <si>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</si>
  <si>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</si>
  <si>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</si>
  <si>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</si>
  <si>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</si>
  <si>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</si>
  <si>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</si>
  <si>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</si>
  <si>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</si>
  <si>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</si>
  <si>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</si>
  <si>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</si>
  <si>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</si>
  <si>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</si>
  <si>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</si>
  <si>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</si>
  <si>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</si>
  <si>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</si>
  <si>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</si>
  <si>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</si>
  <si>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</si>
  <si>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</si>
  <si>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</si>
  <si>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</si>
  <si>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</si>
  <si>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</si>
  <si>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</si>
  <si>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</si>
  <si>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</si>
  <si>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</si>
  <si>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</si>
  <si>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</si>
  <si>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</si>
  <si>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</si>
  <si>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</si>
  <si>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</si>
  <si>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</si>
  <si>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</si>
  <si>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</si>
  <si>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</si>
  <si>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</si>
  <si>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</si>
  <si>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</si>
  <si>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</si>
  <si>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</si>
  <si>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</si>
  <si>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</si>
  <si>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</si>
  <si>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</si>
  <si>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</si>
  <si>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</si>
  <si>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</si>
  <si>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</si>
  <si>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</si>
  <si>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</si>
  <si>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</si>
  <si>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</si>
  <si>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</si>
  <si>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</si>
  <si>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</si>
  <si>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</si>
  <si>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</si>
  <si>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</si>
  <si>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</si>
  <si>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</si>
  <si>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</si>
  <si>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</si>
  <si>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</si>
  <si>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</si>
  <si>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</si>
  <si>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</si>
  <si>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</si>
  <si>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</si>
  <si>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</si>
  <si>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</si>
  <si>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</si>
  <si>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</si>
  <si>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</si>
  <si>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</si>
  <si>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</si>
  <si>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</si>
  <si>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</si>
  <si>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</si>
  <si>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</si>
  <si>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</si>
  <si>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</si>
  <si>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</si>
  <si>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</si>
  <si>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</si>
  <si>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</si>
  <si>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</si>
  <si>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</si>
  <si>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</si>
  <si>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</si>
  <si>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</si>
  <si>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</si>
  <si>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</si>
  <si>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</si>
  <si>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</si>
  <si>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</si>
  <si>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</si>
  <si>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</si>
  <si>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</si>
  <si>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</si>
  <si>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</si>
  <si>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</si>
  <si>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</si>
  <si>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</si>
  <si>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</si>
  <si>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</si>
  <si>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</si>
  <si>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</si>
  <si>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</si>
  <si>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</si>
  <si>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</si>
  <si>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</si>
  <si>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</si>
  <si>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</si>
  <si>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</si>
  <si>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</si>
  <si>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</si>
  <si>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</si>
  <si>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</si>
  <si>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</si>
  <si>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</si>
  <si>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</si>
  <si>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</si>
  <si>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</si>
  <si>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</si>
  <si>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</si>
  <si>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</si>
  <si>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</si>
  <si>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</si>
  <si>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</si>
  <si>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</si>
  <si>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</si>
  <si>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</si>
  <si>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</si>
  <si>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</si>
  <si>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</si>
  <si>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</si>
  <si>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</si>
  <si>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</si>
  <si>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</si>
  <si>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</si>
  <si>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</si>
  <si>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</si>
  <si>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</si>
  <si>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</si>
  <si>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</si>
  <si>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</si>
  <si>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</si>
  <si>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</si>
  <si>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</si>
  <si>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</si>
  <si>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</si>
  <si>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</si>
  <si>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</si>
  <si>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</si>
  <si>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</si>
  <si>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</si>
  <si>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</si>
  <si>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</si>
  <si>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</si>
  <si>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</si>
  <si>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</si>
  <si>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</si>
  <si>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</si>
  <si>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</si>
  <si>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</si>
  <si>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</si>
  <si>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</si>
  <si>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</si>
  <si>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</si>
  <si>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</si>
  <si>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</si>
  <si>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</si>
  <si>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</si>
  <si>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</si>
  <si>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</si>
  <si>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</si>
  <si>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</si>
  <si>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</si>
  <si>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</si>
  <si>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</si>
  <si>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</si>
  <si>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</si>
  <si>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</si>
  <si>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</si>
  <si>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</si>
  <si>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</si>
  <si>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</si>
  <si>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</si>
  <si>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</si>
  <si>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</si>
  <si>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</si>
  <si>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</si>
  <si>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</si>
  <si>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</si>
  <si>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</si>
  <si>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</si>
  <si>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</si>
  <si>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</si>
  <si>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</si>
  <si>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</si>
  <si>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</si>
  <si>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</si>
  <si>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</si>
  <si>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</si>
  <si>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</si>
  <si>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</si>
  <si>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</si>
  <si>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</si>
  <si>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</si>
  <si>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</si>
  <si>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</si>
  <si>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</si>
  <si>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</si>
  <si>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</si>
  <si>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</si>
  <si>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</si>
  <si>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</si>
  <si>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</si>
  <si>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</si>
  <si>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</si>
  <si>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</si>
  <si>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</si>
  <si>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</si>
  <si>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</si>
  <si>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</si>
  <si>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</si>
  <si>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</si>
  <si>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</si>
  <si>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</si>
  <si>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</si>
  <si>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</si>
  <si>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</si>
  <si>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</si>
  <si>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</si>
  <si>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</si>
  <si>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</si>
  <si>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</si>
  <si>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</si>
  <si>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</si>
  <si>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</si>
  <si>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</si>
  <si>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</si>
  <si>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</si>
  <si>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</si>
  <si>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</si>
  <si>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</si>
  <si>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</si>
  <si>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</si>
  <si>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</si>
  <si>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</si>
  <si>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</si>
  <si>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</si>
  <si>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</si>
  <si>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</si>
  <si>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</si>
  <si>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</si>
  <si>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</si>
  <si>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</si>
  <si>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</si>
  <si>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</si>
  <si>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</si>
  <si>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</si>
  <si>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</si>
  <si>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</si>
  <si>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</si>
  <si>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</si>
  <si>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</si>
  <si>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</si>
  <si>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</si>
  <si>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</si>
  <si>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</si>
  <si>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</si>
  <si>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</si>
  <si>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</si>
  <si>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</si>
  <si>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</si>
  <si>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</si>
  <si>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</si>
  <si>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</si>
  <si>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</si>
  <si>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</si>
  <si>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</si>
  <si>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</si>
  <si>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</si>
  <si>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</si>
  <si>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</si>
  <si>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</si>
  <si>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</si>
  <si>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</si>
  <si>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</si>
  <si>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</si>
  <si>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</si>
  <si>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</si>
  <si>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</si>
  <si>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</si>
  <si>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</si>
  <si>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</si>
  <si>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</si>
  <si>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</si>
  <si>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</si>
  <si>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</si>
  <si>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</si>
  <si>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</si>
  <si>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</si>
  <si>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</si>
  <si>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</si>
  <si>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</si>
  <si>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</si>
  <si>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</si>
  <si>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</si>
  <si>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</si>
  <si>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</si>
  <si>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</si>
  <si>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</si>
  <si>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</si>
  <si>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</si>
  <si>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</si>
  <si>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</si>
  <si>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</si>
  <si>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</si>
  <si>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</si>
  <si>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</si>
  <si>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</si>
  <si>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</si>
  <si>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</si>
  <si>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</si>
  <si>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</si>
  <si>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</si>
  <si>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</si>
  <si>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</si>
  <si>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</si>
  <si>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</si>
  <si>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</si>
  <si>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</si>
  <si>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</si>
  <si>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</si>
  <si>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</si>
  <si>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</si>
  <si>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</si>
  <si>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</si>
  <si>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</si>
  <si>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</si>
  <si>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</si>
  <si>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</si>
  <si>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</si>
  <si>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</si>
  <si>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</si>
  <si>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</si>
  <si>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</si>
  <si>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</si>
  <si>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</si>
  <si>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</si>
  <si>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</si>
  <si>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</si>
  <si>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</si>
  <si>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</si>
  <si>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</si>
  <si>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</si>
  <si>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</si>
  <si>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</si>
  <si>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</si>
  <si>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</si>
  <si>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</si>
  <si>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</si>
  <si>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</si>
  <si>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</si>
  <si>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</si>
  <si>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</si>
  <si>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</si>
  <si>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</si>
  <si>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</si>
  <si>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</si>
  <si>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</si>
  <si>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</si>
  <si>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</si>
  <si>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</si>
  <si>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</si>
  <si>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</si>
  <si>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</si>
  <si>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</si>
  <si>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</si>
  <si>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</si>
  <si>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</si>
  <si>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</si>
  <si>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</si>
  <si>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</si>
  <si>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</si>
  <si>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</si>
  <si>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</si>
  <si>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</si>
  <si>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</si>
  <si>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</si>
  <si>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</si>
  <si>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</si>
  <si>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</si>
  <si>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</si>
  <si>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</si>
  <si>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</si>
  <si>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</si>
  <si>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</si>
  <si>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</si>
  <si>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</si>
  <si>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</si>
  <si>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</si>
  <si>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</si>
  <si>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</si>
  <si>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</si>
  <si>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</si>
  <si>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</si>
  <si>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</si>
  <si>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</si>
  <si>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</si>
  <si>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</si>
  <si>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</si>
  <si>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</si>
  <si>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</si>
  <si>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</si>
  <si>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</si>
  <si>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</si>
  <si>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</si>
  <si>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</si>
  <si>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</si>
  <si>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</si>
  <si>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</si>
  <si>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</si>
  <si>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</si>
  <si>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</si>
  <si>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</si>
  <si>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</si>
  <si>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</si>
  <si>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</si>
  <si>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</si>
  <si>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</si>
  <si>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</si>
  <si>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</si>
  <si>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</si>
  <si>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</si>
  <si>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</si>
  <si>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</si>
  <si>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</si>
  <si>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</si>
  <si>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</si>
  <si>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</si>
  <si>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</si>
  <si>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</si>
  <si>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</si>
  <si>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</si>
  <si>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</si>
  <si>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</si>
  <si>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</si>
  <si>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</si>
  <si>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</si>
  <si>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</si>
  <si>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</si>
  <si>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</si>
  <si>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</si>
  <si>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</si>
  <si>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</si>
  <si>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</si>
  <si>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</si>
  <si>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</si>
  <si>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</si>
  <si>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</si>
  <si>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</si>
  <si>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</si>
  <si>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</si>
  <si>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</si>
  <si>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</si>
  <si>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</si>
  <si>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</si>
  <si>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</si>
  <si>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</si>
  <si>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</si>
  <si>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</si>
  <si>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</si>
  <si>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</si>
  <si>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</si>
  <si>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</si>
  <si>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</si>
  <si>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</si>
  <si>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</si>
  <si>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</si>
  <si>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</si>
  <si>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</si>
  <si>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</si>
  <si>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</si>
  <si>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</si>
  <si>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</si>
  <si>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</si>
  <si>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</si>
  <si>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</si>
  <si>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</si>
  <si>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</si>
  <si>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</si>
  <si>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</si>
  <si>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</si>
  <si>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</si>
  <si>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</si>
  <si>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</si>
  <si>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</si>
  <si>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</si>
  <si>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</si>
  <si>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</si>
  <si>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</si>
  <si>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</si>
  <si>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</si>
  <si>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</si>
  <si>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</si>
  <si>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</si>
  <si>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</si>
  <si>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</si>
  <si>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</si>
  <si>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</si>
  <si>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</si>
  <si>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</si>
  <si>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</si>
  <si>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</si>
  <si>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</si>
  <si>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</si>
  <si>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</si>
  <si>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</si>
  <si>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</si>
  <si>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</si>
  <si>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</si>
  <si>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</si>
  <si>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</si>
  <si>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</si>
  <si>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</si>
  <si>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</si>
  <si>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</si>
  <si>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</si>
  <si>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</si>
  <si>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</si>
  <si>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</si>
  <si>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</si>
  <si>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</si>
  <si>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</si>
  <si>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</si>
  <si>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</si>
  <si>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</si>
  <si>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</si>
  <si>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</si>
  <si>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</si>
  <si>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</si>
  <si>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</si>
  <si>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</si>
  <si>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</si>
  <si>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</si>
  <si>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</si>
  <si>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</si>
  <si>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</si>
  <si>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</si>
  <si>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</si>
  <si>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</si>
  <si>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</si>
  <si>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</si>
  <si>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</si>
  <si>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</si>
  <si>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</si>
  <si>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</si>
  <si>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</si>
  <si>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</si>
  <si>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</si>
  <si>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</si>
  <si>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</si>
  <si>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</si>
  <si>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</si>
  <si>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</si>
  <si>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</si>
  <si>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</si>
  <si>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</si>
  <si>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</si>
  <si>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</si>
  <si>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</si>
  <si>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</si>
  <si>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</si>
  <si>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</si>
  <si>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</si>
  <si>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</si>
  <si>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</si>
  <si>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</si>
  <si>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</si>
  <si>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</si>
  <si>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</si>
  <si>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</si>
  <si>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</si>
  <si>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</si>
  <si>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</si>
  <si>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</si>
  <si>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</si>
  <si>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</si>
  <si>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</si>
  <si>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</si>
  <si>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</si>
  <si>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</si>
  <si>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</si>
  <si>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</si>
  <si>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</si>
  <si>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</si>
  <si>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</si>
  <si>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</si>
  <si>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</si>
  <si>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</si>
  <si>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</si>
  <si>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</si>
  <si>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</si>
  <si>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</si>
  <si>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</si>
  <si>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</si>
  <si>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</si>
  <si>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</si>
  <si>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</si>
  <si>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</si>
  <si>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</si>
  <si>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</si>
  <si>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</si>
  <si>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</si>
  <si>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</si>
  <si>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</si>
  <si>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</si>
  <si>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</si>
  <si>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</si>
  <si>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</si>
  <si>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</si>
  <si>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</si>
  <si>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</si>
  <si>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</si>
  <si>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</si>
  <si>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</si>
  <si>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</si>
  <si>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</si>
  <si>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</si>
  <si>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</si>
  <si>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</si>
  <si>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</si>
  <si>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</si>
  <si>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</si>
  <si>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</si>
  <si>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</si>
  <si>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</si>
  <si>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</si>
  <si>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</si>
  <si>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</si>
  <si>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</si>
  <si>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</si>
  <si>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</si>
  <si>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</si>
  <si>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</si>
  <si>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</si>
  <si>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</si>
  <si>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</si>
  <si>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</si>
  <si>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</si>
  <si>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</si>
  <si>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</si>
  <si>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</si>
  <si>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</si>
  <si>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</si>
  <si>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</si>
  <si>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</si>
  <si>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</si>
  <si>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</si>
  <si>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</si>
  <si>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</si>
  <si>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</si>
  <si>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</si>
  <si>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</si>
  <si>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</si>
  <si>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</si>
  <si>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</si>
  <si>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</si>
  <si>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</si>
  <si>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</si>
  <si>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</si>
  <si>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</si>
  <si>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</si>
  <si>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</si>
  <si>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</si>
  <si>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</si>
  <si>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</si>
  <si>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</si>
  <si>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</si>
  <si>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</si>
  <si>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</si>
  <si>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</si>
  <si>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</si>
  <si>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</si>
  <si>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</si>
  <si>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</si>
  <si>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</si>
  <si>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</si>
  <si>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</si>
  <si>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</si>
  <si>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</si>
  <si>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</si>
  <si>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</si>
  <si>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</si>
  <si>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</si>
  <si>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</si>
  <si>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</si>
  <si>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</si>
  <si>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</si>
  <si>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</si>
  <si>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</si>
  <si>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</si>
  <si>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</si>
  <si>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</si>
  <si>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</si>
  <si>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</si>
  <si>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</si>
  <si>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</si>
  <si>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</si>
  <si>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</si>
  <si>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</si>
  <si>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</si>
  <si>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</si>
  <si>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</si>
  <si>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</si>
  <si>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</si>
  <si>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</si>
  <si>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</si>
  <si>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</si>
  <si>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</si>
  <si>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</si>
  <si>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</si>
  <si>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</si>
  <si>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</si>
  <si>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</si>
  <si>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</si>
  <si>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</si>
  <si>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</si>
  <si>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</si>
  <si>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</si>
  <si>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</si>
  <si>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</si>
  <si>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</si>
  <si>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</si>
  <si>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</si>
  <si>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</si>
  <si>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</si>
  <si>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</si>
  <si>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</si>
  <si>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</si>
  <si>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</si>
  <si>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</si>
  <si>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</si>
  <si>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</si>
  <si>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</si>
  <si>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</si>
  <si>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</si>
  <si>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</si>
  <si>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</si>
  <si>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</si>
  <si>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</si>
  <si>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</si>
  <si>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</si>
  <si>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</si>
  <si>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</si>
  <si>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</si>
  <si>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</si>
  <si>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</si>
  <si>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</si>
  <si>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</si>
  <si>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</si>
  <si>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</si>
  <si>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</si>
  <si>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</si>
  <si>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</si>
  <si>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</si>
  <si>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</si>
  <si>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</si>
  <si>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</si>
  <si>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</si>
  <si>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</si>
  <si>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</si>
  <si>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</si>
  <si>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</si>
  <si>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</si>
  <si>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</si>
  <si>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</si>
  <si>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</si>
  <si>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</si>
  <si>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</si>
  <si>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</si>
  <si>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</si>
  <si>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</si>
  <si>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</si>
  <si>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</si>
  <si>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</si>
  <si>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</si>
  <si>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</si>
  <si>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</si>
  <si>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</si>
  <si>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</si>
  <si>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</si>
  <si>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</si>
  <si>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</si>
  <si>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</si>
  <si>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</si>
  <si>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</si>
  <si>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</si>
  <si>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</si>
  <si>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</si>
  <si>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</si>
  <si>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</si>
  <si>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</si>
  <si>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</si>
  <si>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</si>
  <si>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</si>
  <si>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</si>
  <si>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</si>
  <si>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</si>
  <si>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</si>
  <si>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</si>
  <si>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</si>
  <si>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</si>
  <si>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</si>
  <si>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</si>
  <si>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</si>
  <si>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</si>
  <si>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</si>
  <si>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</si>
  <si>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</si>
  <si>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</si>
  <si>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</si>
  <si>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</si>
  <si>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</si>
  <si>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</si>
  <si>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</si>
  <si>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</si>
  <si>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</si>
  <si>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</si>
  <si>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</si>
  <si>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</si>
  <si>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</si>
  <si>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</si>
  <si>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</si>
  <si>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</si>
  <si>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</si>
  <si>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</si>
  <si>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</si>
  <si>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</si>
  <si>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</si>
  <si>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</si>
  <si>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</si>
  <si>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</si>
  <si>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</si>
  <si>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</si>
  <si>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</si>
  <si>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</si>
  <si>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</si>
  <si>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</si>
  <si>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</si>
  <si>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</si>
  <si>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</si>
  <si>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</si>
  <si>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</si>
  <si>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</si>
  <si>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</si>
  <si>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</si>
  <si>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</si>
  <si>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</si>
  <si>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</si>
  <si>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</si>
  <si>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</si>
  <si>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</si>
  <si>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</si>
  <si>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</si>
  <si>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</si>
  <si>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</si>
  <si>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</si>
  <si>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</si>
  <si>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</si>
  <si>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</si>
  <si>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</si>
  <si>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</si>
  <si>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</si>
  <si>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</si>
  <si>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</si>
  <si>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</si>
  <si>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</si>
  <si>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</si>
  <si>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</si>
  <si>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</si>
  <si>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</si>
  <si>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</si>
  <si>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</si>
  <si>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</si>
  <si>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</si>
  <si>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</si>
  <si>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</si>
  <si>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</si>
  <si>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</si>
  <si>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</si>
  <si>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</si>
  <si>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</si>
  <si>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</si>
  <si>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</si>
  <si>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</si>
  <si>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</si>
  <si>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</si>
  <si>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</si>
  <si>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</si>
  <si>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</si>
  <si>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</si>
  <si>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</si>
  <si>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</si>
  <si>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</si>
  <si>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</si>
  <si>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</si>
  <si>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</si>
  <si>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</si>
  <si>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</si>
  <si>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</si>
  <si>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</si>
  <si>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</si>
  <si>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</si>
  <si>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</si>
  <si>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</si>
  <si>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</si>
  <si>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</si>
  <si>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</si>
  <si>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</si>
  <si>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</si>
  <si>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</si>
  <si>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</si>
  <si>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</si>
  <si>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</si>
  <si>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</si>
  <si>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</si>
  <si>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</si>
  <si>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</si>
  <si>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</si>
  <si>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</si>
  <si>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</si>
  <si>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</si>
  <si>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</si>
  <si>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</si>
  <si>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</si>
  <si>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</si>
  <si>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</si>
  <si>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</si>
  <si>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</si>
  <si>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</si>
  <si>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</si>
  <si>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</si>
  <si>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</si>
  <si>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</si>
  <si>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</si>
  <si>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</si>
  <si>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</si>
  <si>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</si>
  <si>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</si>
  <si>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</si>
  <si>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</si>
  <si>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</si>
  <si>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</si>
  <si>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</si>
  <si>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</si>
  <si>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</si>
  <si>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</si>
  <si>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</si>
  <si>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</si>
  <si>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</si>
  <si>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</si>
  <si>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</si>
  <si>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</si>
  <si>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</si>
  <si>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</si>
  <si>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</si>
  <si>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</si>
  <si>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</si>
  <si>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</si>
  <si>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</si>
  <si>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</si>
  <si>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</si>
  <si>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</si>
  <si>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</si>
  <si>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</si>
  <si>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</si>
  <si>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</si>
  <si>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</si>
  <si>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</si>
  <si>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</si>
  <si>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</si>
  <si>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</si>
  <si>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</si>
  <si>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</si>
  <si>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</si>
  <si>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</si>
  <si>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</si>
  <si>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</si>
  <si>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</si>
  <si>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</si>
  <si>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</si>
  <si>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</si>
  <si>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</si>
  <si>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</si>
  <si>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</si>
  <si>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</si>
  <si>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</si>
  <si>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</si>
  <si>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</si>
  <si>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</si>
  <si>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</si>
  <si>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</si>
  <si>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</si>
  <si>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</si>
  <si>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</si>
  <si>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</si>
  <si>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</si>
  <si>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</si>
  <si>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</si>
  <si>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</si>
  <si>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</si>
  <si>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</si>
  <si>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</si>
  <si>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</si>
  <si>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</si>
  <si>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</si>
  <si>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</si>
  <si>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</si>
  <si>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</si>
  <si>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</si>
  <si>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</si>
  <si>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</si>
  <si>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</si>
  <si>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</si>
  <si>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</si>
  <si>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</si>
  <si>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</si>
  <si>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</si>
  <si>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</si>
  <si>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</si>
  <si>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</si>
  <si>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</si>
  <si>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</si>
  <si>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</si>
  <si>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</si>
  <si>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</si>
  <si>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</si>
  <si>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</si>
  <si>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</si>
  <si>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</si>
  <si>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</si>
  <si>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</si>
  <si>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</si>
  <si>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</si>
  <si>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</si>
  <si>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</si>
  <si>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</si>
  <si>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</si>
  <si>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</si>
  <si>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</si>
  <si>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</si>
  <si>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</si>
  <si>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</si>
  <si>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</si>
  <si>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</si>
  <si>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</si>
  <si>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</si>
  <si>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</si>
  <si>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</si>
  <si>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</si>
  <si>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</si>
  <si>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</si>
  <si>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</si>
  <si>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</si>
  <si>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</si>
  <si>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</si>
  <si>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</si>
  <si>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</si>
  <si>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</si>
  <si>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</si>
  <si>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</si>
  <si>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</si>
  <si>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</si>
  <si>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</si>
  <si>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</si>
  <si>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</si>
  <si>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</si>
  <si>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</si>
  <si>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</si>
  <si>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</si>
  <si>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</si>
  <si>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</si>
  <si>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</si>
  <si>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</si>
  <si>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</si>
  <si>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</si>
  <si>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</si>
  <si>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</si>
  <si>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</si>
  <si>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</si>
  <si>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</si>
  <si>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</si>
  <si>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</si>
  <si>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</si>
  <si>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</si>
  <si>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</si>
  <si>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</si>
  <si>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</si>
  <si>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</si>
  <si>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</si>
  <si>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</si>
  <si>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</si>
  <si>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</si>
  <si>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</si>
  <si>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</si>
  <si>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</si>
  <si>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</si>
  <si>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</si>
  <si>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</si>
  <si>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</si>
  <si>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</si>
  <si>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</si>
  <si>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</si>
  <si>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</si>
  <si>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</si>
  <si>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</si>
  <si>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</si>
  <si>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</si>
  <si>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</si>
  <si>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</si>
  <si>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</si>
  <si>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</si>
  <si>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</si>
  <si>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</si>
  <si>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</si>
  <si>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</si>
  <si>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</si>
  <si>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</si>
  <si>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</si>
  <si>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</si>
  <si>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</si>
  <si>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</si>
  <si>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</si>
  <si>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</si>
  <si>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</si>
  <si>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</si>
  <si>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</si>
  <si>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</si>
  <si>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</si>
  <si>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</si>
  <si>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</si>
  <si>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</si>
  <si>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</si>
  <si>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</si>
  <si>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</si>
  <si>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</si>
  <si>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</si>
  <si>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</si>
  <si>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</si>
  <si>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</si>
  <si>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</si>
  <si>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</si>
  <si>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</si>
  <si>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</si>
  <si>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</si>
  <si>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</si>
  <si>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</si>
  <si>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</si>
  <si>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</si>
  <si>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</si>
  <si>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</si>
  <si>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</si>
  <si>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</si>
  <si>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</si>
  <si>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</si>
  <si>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</si>
  <si>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</si>
  <si>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</si>
  <si>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</si>
  <si>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</si>
  <si>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</si>
  <si>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</si>
  <si>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</si>
  <si>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</si>
  <si>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</si>
  <si>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</si>
  <si>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</si>
  <si>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</si>
  <si>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</si>
  <si>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</si>
  <si>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</si>
  <si>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</si>
  <si>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</si>
  <si>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</si>
  <si>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</si>
  <si>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</si>
  <si>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</si>
  <si>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</si>
  <si>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</si>
  <si>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</si>
  <si>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</si>
  <si>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</si>
  <si>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</si>
  <si>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</si>
  <si>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</si>
  <si>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</si>
  <si>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</si>
  <si>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</si>
  <si>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</si>
  <si>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</si>
  <si>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</si>
  <si>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</si>
  <si>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</si>
  <si>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</si>
  <si>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</si>
  <si>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</si>
  <si>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</si>
  <si>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</si>
  <si>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</si>
  <si>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</si>
  <si>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</si>
  <si>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</si>
  <si>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</si>
  <si>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</si>
  <si>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</si>
  <si>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</si>
  <si>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</si>
  <si>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</si>
  <si>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</si>
  <si>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</si>
  <si>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</si>
  <si>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</si>
  <si>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</si>
  <si>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</si>
  <si>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</si>
  <si>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</si>
  <si>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</si>
  <si>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</si>
  <si>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</si>
  <si>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</si>
  <si>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</si>
  <si>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</si>
  <si>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</si>
  <si>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</si>
  <si>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</si>
  <si>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</si>
  <si>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</si>
  <si>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</si>
  <si>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</si>
  <si>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</si>
  <si>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</si>
  <si>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</si>
  <si>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</si>
  <si>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</si>
  <si>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</si>
  <si>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</si>
  <si>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</si>
  <si>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</si>
  <si>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</si>
  <si>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</si>
  <si>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</si>
  <si>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</si>
  <si>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</si>
  <si>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</si>
  <si>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</si>
  <si>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</si>
  <si>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</si>
  <si>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</si>
  <si>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</si>
  <si>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</si>
  <si>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</si>
  <si>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</si>
  <si>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</si>
  <si>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</si>
  <si>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</si>
  <si>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</si>
  <si>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</si>
  <si>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</si>
  <si>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</si>
  <si>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</si>
  <si>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</si>
  <si>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</si>
  <si>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</si>
  <si>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</si>
  <si>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</si>
  <si>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</si>
  <si>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</si>
  <si>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</si>
  <si>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</si>
  <si>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</si>
  <si>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</si>
  <si>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</si>
  <si>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</si>
  <si>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</si>
  <si>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</si>
  <si>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</si>
  <si>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</si>
  <si>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</si>
  <si>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</si>
  <si>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</si>
  <si>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</si>
  <si>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</si>
  <si>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</si>
  <si>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</si>
  <si>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</si>
  <si>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</si>
  <si>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</si>
  <si>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</si>
  <si>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</si>
  <si>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</si>
  <si>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</si>
  <si>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</si>
  <si>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</si>
  <si>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</si>
  <si>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</si>
  <si>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</si>
  <si>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</si>
  <si>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</si>
  <si>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</si>
  <si>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</si>
  <si>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</si>
  <si>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</si>
  <si>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</si>
  <si>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</si>
  <si>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</si>
  <si>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</si>
  <si>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</si>
  <si>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</si>
  <si>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</si>
  <si>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</si>
  <si>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</si>
  <si>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</si>
  <si>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</si>
  <si>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</si>
  <si>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</si>
  <si>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</si>
  <si>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</si>
  <si>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</si>
  <si>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</si>
  <si>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</si>
  <si>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</si>
  <si>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</si>
  <si>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</si>
  <si>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</si>
  <si>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</si>
  <si>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</si>
  <si>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</si>
  <si>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</si>
  <si>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</si>
  <si>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</si>
  <si>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</si>
  <si>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</si>
  <si>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</si>
  <si>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</si>
  <si>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</si>
  <si>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</si>
  <si>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</si>
  <si>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</si>
  <si>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</si>
  <si>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</si>
  <si>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</si>
  <si>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</si>
  <si>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</si>
  <si>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</si>
  <si>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</si>
  <si>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</si>
  <si>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</si>
  <si>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</si>
  <si>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</si>
  <si>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</si>
  <si>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</si>
  <si>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</si>
  <si>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</si>
  <si>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</si>
  <si>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</si>
  <si>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</si>
  <si>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</si>
  <si>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</si>
  <si>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</si>
  <si>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</si>
  <si>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</si>
  <si>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</si>
  <si>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</si>
  <si>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</si>
  <si>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</si>
  <si>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</si>
  <si>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</si>
  <si>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</si>
  <si>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</si>
  <si>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</si>
  <si>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</si>
  <si>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</si>
  <si>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</si>
  <si>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</si>
  <si>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</si>
  <si>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</si>
  <si>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</si>
  <si>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</si>
  <si>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</si>
  <si>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</si>
  <si>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</si>
  <si>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</si>
  <si>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</si>
  <si>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</si>
  <si>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</si>
  <si>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</si>
  <si>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</si>
  <si>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</si>
  <si>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</si>
  <si>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</si>
  <si>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</si>
  <si>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</si>
  <si>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</si>
  <si>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</si>
  <si>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</si>
  <si>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</si>
  <si>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</si>
  <si>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</si>
  <si>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</si>
  <si>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</si>
  <si>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</si>
  <si>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</si>
  <si>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</si>
  <si>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</si>
  <si>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</si>
  <si>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</si>
  <si>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</si>
  <si>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</si>
  <si>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</si>
  <si>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</si>
  <si>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</si>
  <si>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</si>
  <si>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</si>
  <si>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</si>
  <si>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</si>
  <si>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</si>
  <si>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</si>
  <si>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</si>
  <si>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</si>
  <si>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</si>
  <si>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</si>
  <si>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</si>
  <si>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</si>
  <si>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</si>
  <si>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</si>
  <si>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</si>
  <si>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</si>
  <si>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</si>
  <si>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</si>
  <si>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</si>
  <si>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</si>
  <si>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</si>
  <si>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</si>
  <si>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</si>
  <si>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</si>
  <si>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</si>
  <si>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</si>
  <si>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</si>
  <si>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</si>
  <si>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</si>
  <si>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</si>
  <si>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</si>
  <si>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</si>
  <si>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</si>
  <si>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</si>
  <si>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</si>
  <si>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</si>
  <si>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</si>
  <si>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</si>
  <si>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</si>
  <si>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</si>
  <si>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</si>
  <si>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</si>
  <si>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</si>
  <si>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</si>
  <si>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</si>
  <si>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</si>
  <si>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</si>
  <si>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</si>
  <si>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</si>
  <si>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</si>
  <si>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</si>
  <si>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</si>
  <si>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</si>
  <si>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</si>
  <si>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</si>
  <si>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</si>
  <si>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</si>
  <si>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</si>
  <si>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</si>
  <si>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</si>
  <si>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</si>
  <si>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</si>
  <si>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</si>
  <si>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</si>
  <si>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</si>
  <si>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</si>
  <si>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</si>
  <si>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</si>
  <si>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</si>
  <si>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</si>
  <si>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</si>
  <si>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</si>
  <si>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</si>
  <si>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</si>
  <si>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</si>
  <si>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</si>
  <si>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</si>
  <si>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</si>
  <si>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</si>
  <si>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</si>
  <si>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</si>
  <si>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</si>
  <si>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</si>
  <si>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</si>
  <si>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</si>
  <si>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</si>
  <si>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</si>
  <si>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</si>
  <si>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</si>
  <si>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</si>
  <si>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</si>
  <si>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</si>
  <si>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</si>
  <si>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</si>
  <si>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</si>
  <si>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</si>
  <si>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</si>
  <si>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</si>
  <si>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</si>
  <si>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</si>
  <si>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</si>
  <si>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</si>
  <si>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</si>
  <si>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</si>
  <si>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</si>
  <si>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</si>
  <si>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</si>
  <si>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</si>
  <si>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</si>
  <si>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</si>
  <si>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</si>
  <si>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</si>
  <si>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</si>
  <si>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</si>
  <si>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</si>
  <si>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</si>
  <si>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</si>
  <si>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</si>
  <si>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</si>
  <si>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</si>
  <si>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</si>
  <si>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</si>
  <si>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</si>
  <si>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</si>
  <si>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</si>
  <si>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</si>
  <si>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</si>
  <si>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</si>
  <si>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</si>
  <si>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</si>
  <si>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</si>
  <si>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</si>
  <si>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</si>
  <si>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</si>
  <si>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</si>
  <si>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</si>
  <si>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</si>
  <si>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</si>
  <si>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</si>
  <si>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</si>
  <si>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</si>
  <si>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</si>
  <si>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</si>
  <si>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</si>
  <si>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</si>
  <si>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</si>
  <si>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</si>
  <si>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</si>
  <si>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</si>
  <si>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</si>
  <si>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</si>
  <si>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</si>
  <si>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</si>
  <si>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</si>
  <si>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</si>
  <si>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</si>
  <si>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</si>
  <si>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</si>
  <si>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</si>
  <si>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</si>
  <si>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</si>
  <si>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</si>
  <si>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</si>
  <si>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</si>
  <si>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</si>
  <si>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</si>
  <si>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</si>
  <si>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</si>
  <si>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</si>
  <si>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</si>
  <si>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</si>
  <si>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</si>
  <si>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</si>
  <si>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</si>
  <si>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</si>
  <si>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</si>
  <si>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</si>
  <si>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</si>
  <si>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</si>
  <si>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</si>
  <si>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</si>
  <si>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</si>
  <si>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</si>
  <si>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</si>
  <si>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</si>
  <si>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</si>
  <si>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</si>
  <si>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</si>
  <si>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</si>
  <si>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</si>
  <si>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</si>
  <si>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</si>
  <si>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</si>
  <si>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</si>
  <si>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</si>
  <si>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</si>
  <si>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</si>
  <si>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</si>
  <si>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</si>
  <si>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</si>
  <si>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</si>
  <si>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</si>
  <si>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</si>
  <si>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</si>
  <si>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</si>
  <si>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</si>
  <si>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</si>
  <si>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</si>
  <si>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</si>
  <si>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</si>
  <si>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</si>
  <si>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</si>
  <si>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</si>
  <si>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</si>
  <si>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</si>
  <si>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</si>
  <si>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</si>
  <si>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</si>
  <si>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</si>
  <si>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</si>
  <si>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</si>
  <si>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</si>
  <si>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</si>
  <si>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</si>
  <si>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</si>
  <si>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</si>
  <si>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</si>
  <si>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</si>
  <si>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</si>
  <si>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</si>
  <si>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</si>
  <si>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</si>
  <si>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</si>
  <si>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</si>
  <si>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</si>
  <si>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</si>
  <si>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</si>
  <si>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</si>
  <si>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</si>
  <si>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</si>
  <si>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</si>
  <si>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</si>
  <si>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</si>
  <si>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</si>
  <si>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</si>
  <si>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</si>
  <si>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</si>
  <si>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</si>
  <si>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</si>
  <si>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</si>
  <si>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</si>
  <si>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</si>
  <si>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</si>
  <si>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</si>
  <si>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</si>
  <si>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</si>
  <si>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</si>
  <si>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</si>
  <si>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</si>
  <si>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</si>
  <si>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</si>
  <si>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</si>
  <si>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</si>
  <si>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</si>
  <si>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</si>
  <si>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</si>
  <si>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</si>
  <si>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</si>
  <si>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</si>
  <si>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</si>
  <si>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</si>
  <si>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</si>
  <si>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</si>
  <si>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</si>
  <si>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</si>
  <si>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</si>
  <si>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</si>
  <si>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</si>
  <si>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</si>
  <si>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</si>
  <si>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</si>
  <si>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</si>
  <si>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</si>
  <si>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</si>
  <si>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</si>
  <si>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</si>
  <si>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</si>
  <si>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</si>
  <si>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</si>
  <si>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</si>
  <si>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</si>
  <si>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</si>
  <si>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</si>
  <si>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</si>
  <si>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</si>
  <si>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</si>
  <si>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</si>
  <si>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</si>
  <si>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</si>
  <si>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</si>
  <si>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</si>
  <si>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</si>
  <si>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</si>
  <si>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</si>
  <si>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</si>
  <si>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</si>
  <si>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</si>
  <si>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</si>
  <si>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</si>
  <si>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</si>
  <si>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</si>
  <si>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</si>
  <si>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</si>
  <si>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</si>
  <si>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</si>
  <si>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</si>
  <si>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</si>
  <si>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</si>
  <si>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</si>
  <si>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</si>
  <si>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</si>
  <si>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</si>
  <si>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</si>
  <si>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</si>
  <si>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</si>
  <si>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</si>
  <si>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</si>
  <si>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</si>
  <si>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</si>
  <si>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</si>
  <si>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</si>
  <si>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</si>
  <si>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</si>
  <si>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</si>
  <si>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</si>
  <si>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</si>
  <si>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</si>
  <si>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</si>
  <si>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</si>
  <si>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</si>
  <si>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</si>
  <si>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</si>
  <si>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</si>
  <si>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</si>
  <si>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</si>
  <si>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</si>
  <si>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</si>
  <si>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</si>
  <si>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</si>
  <si>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</si>
  <si>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</si>
  <si>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</si>
  <si>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</si>
  <si>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</si>
  <si>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</si>
  <si>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</si>
  <si>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</si>
  <si>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</si>
  <si>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</si>
  <si>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</si>
  <si>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</si>
  <si>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</si>
  <si>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</si>
  <si>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</si>
  <si>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</si>
  <si>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</si>
  <si>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</si>
  <si>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</si>
  <si>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</si>
  <si>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</si>
  <si>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</si>
  <si>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</si>
  <si>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</si>
  <si>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</si>
  <si>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</si>
  <si>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</si>
  <si>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</si>
  <si>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</si>
  <si>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</si>
  <si>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</si>
  <si>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</si>
  <si>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</si>
  <si>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</si>
  <si>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</si>
  <si>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</si>
  <si>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</si>
  <si>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</si>
  <si>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</si>
  <si>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</si>
  <si>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</si>
  <si>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</si>
  <si>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</si>
  <si>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</si>
  <si>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</si>
  <si>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</si>
  <si>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</si>
  <si>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</si>
  <si>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</si>
  <si>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</si>
  <si>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</si>
  <si>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</si>
  <si>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</si>
  <si>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</si>
  <si>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</si>
  <si>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</si>
  <si>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</si>
  <si>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</si>
  <si>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</si>
  <si>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</si>
  <si>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</si>
  <si>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</si>
  <si>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</si>
  <si>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</si>
  <si>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</si>
  <si>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</si>
  <si>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</si>
  <si>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</si>
  <si>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</si>
  <si>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</si>
  <si>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</si>
  <si>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</si>
  <si>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</si>
  <si>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</si>
  <si>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</si>
  <si>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</si>
  <si>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</si>
  <si>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</si>
  <si>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</si>
  <si>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</si>
  <si>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</si>
  <si>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</si>
  <si>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</si>
  <si>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</si>
  <si>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</si>
  <si>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</si>
  <si>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</si>
  <si>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</si>
  <si>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</si>
  <si>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</si>
  <si>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</si>
  <si>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</si>
  <si>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</si>
  <si>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</si>
  <si>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</si>
  <si>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</si>
  <si>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</si>
  <si>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</si>
  <si>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</si>
  <si>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</si>
  <si>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</si>
  <si>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</si>
  <si>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</si>
  <si>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</si>
  <si>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</si>
  <si>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</si>
  <si>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</si>
  <si>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</si>
  <si>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</si>
  <si>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</si>
  <si>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</si>
  <si>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</si>
  <si>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</si>
  <si>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</si>
  <si>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</si>
  <si>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</si>
  <si>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</si>
  <si>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</si>
  <si>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</si>
  <si>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</si>
  <si>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</si>
  <si>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</si>
  <si>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</si>
  <si>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</si>
  <si>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</si>
  <si>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</si>
  <si>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</si>
  <si>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</si>
  <si>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</si>
  <si>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</si>
  <si>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</si>
  <si>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</si>
  <si>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</si>
  <si>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</si>
  <si>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</si>
  <si>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</si>
  <si>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</si>
  <si>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</si>
  <si>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</si>
  <si>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</si>
  <si>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</si>
  <si>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</si>
  <si>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</si>
  <si>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</si>
  <si>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</si>
  <si>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</si>
  <si>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</si>
  <si>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</si>
  <si>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</si>
  <si>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</si>
  <si>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</si>
  <si>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</si>
  <si>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</si>
  <si>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</si>
  <si>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</si>
  <si>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</si>
  <si>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</si>
  <si>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</si>
  <si>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</si>
  <si>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</si>
  <si>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</si>
  <si>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</si>
  <si>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</si>
  <si>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</si>
  <si>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</si>
  <si>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</si>
  <si>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</si>
  <si>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</si>
  <si>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</si>
  <si>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</si>
  <si>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</si>
  <si>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</si>
  <si>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</si>
  <si>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</si>
  <si>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</si>
  <si>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</si>
  <si>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</si>
  <si>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</si>
  <si>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</si>
  <si>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</si>
  <si>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</si>
  <si>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</si>
  <si>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</si>
  <si>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</si>
  <si>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</si>
  <si>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</si>
  <si>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</si>
  <si>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</si>
  <si>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</si>
  <si>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</si>
  <si>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</si>
  <si>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</si>
  <si>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</si>
  <si>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</si>
  <si>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</si>
  <si>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</si>
  <si>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</si>
  <si>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</si>
  <si>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</si>
  <si>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</si>
  <si>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</si>
  <si>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</si>
  <si>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</si>
  <si>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</si>
  <si>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</si>
  <si>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</si>
  <si>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</si>
  <si>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</si>
  <si>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</si>
  <si>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</si>
  <si>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</si>
  <si>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</si>
  <si>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</si>
  <si>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</si>
  <si>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</si>
  <si>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</si>
  <si>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</si>
  <si>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</si>
  <si>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</si>
  <si>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</si>
  <si>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</si>
  <si>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</si>
  <si>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</si>
  <si>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</si>
  <si>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</si>
  <si>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</si>
  <si>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</si>
  <si>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</si>
  <si>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</si>
  <si>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</si>
  <si>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</si>
  <si>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</si>
  <si>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</si>
  <si>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</si>
  <si>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</si>
  <si>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</si>
  <si>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</si>
  <si>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</si>
  <si>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</si>
  <si>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</si>
  <si>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</si>
  <si>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</si>
  <si>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</si>
  <si>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</si>
  <si>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</si>
  <si>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</si>
  <si>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</si>
  <si>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</si>
  <si>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</si>
  <si>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</si>
  <si>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</si>
  <si>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</si>
  <si>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</si>
  <si>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</si>
  <si>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</si>
  <si>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</si>
  <si>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</si>
  <si>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</si>
  <si>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</si>
  <si>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</si>
  <si>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</si>
  <si>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</si>
  <si>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</si>
  <si>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</si>
  <si>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</si>
  <si>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</si>
  <si>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</si>
  <si>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</si>
  <si>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</si>
  <si>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</si>
  <si>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</si>
  <si>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</si>
  <si>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</si>
  <si>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</si>
  <si>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</si>
  <si>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</si>
  <si>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</si>
  <si>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</si>
  <si>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</si>
  <si>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</si>
  <si>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</si>
  <si>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</si>
  <si>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</si>
  <si>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</si>
  <si>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</si>
  <si>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</si>
  <si>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</si>
  <si>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</si>
  <si>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</si>
  <si>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</si>
  <si>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</si>
  <si>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</si>
  <si>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</si>
  <si>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</si>
  <si>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</si>
  <si>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</si>
  <si>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</si>
  <si>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</si>
  <si>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</si>
  <si>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</si>
  <si>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</si>
  <si>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</si>
  <si>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</si>
  <si>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</si>
  <si>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</si>
  <si>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</si>
  <si>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</si>
  <si>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</si>
  <si>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</si>
  <si>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</si>
  <si>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</si>
  <si>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</si>
  <si>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</si>
  <si>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</si>
  <si>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</si>
  <si>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</si>
  <si>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</si>
  <si>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</si>
  <si>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</si>
  <si>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</si>
  <si>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</si>
  <si>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</si>
  <si>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</si>
  <si>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</si>
  <si>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</si>
  <si>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</si>
  <si>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</si>
  <si>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</si>
  <si>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</si>
  <si>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</si>
  <si>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</si>
  <si>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</si>
  <si>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</si>
  <si>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</si>
  <si>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</si>
  <si>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</si>
  <si>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</si>
  <si>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</si>
  <si>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</si>
  <si>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</si>
  <si>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</si>
  <si>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</si>
  <si>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</si>
  <si>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</si>
  <si>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</si>
  <si>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</si>
  <si>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</si>
  <si>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</si>
  <si>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</si>
  <si>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</si>
  <si>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</si>
  <si>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</si>
  <si>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</si>
  <si>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</si>
  <si>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</si>
  <si>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</si>
  <si>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</si>
  <si>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</si>
  <si>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</si>
  <si>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</si>
  <si>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</si>
  <si>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</si>
  <si>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</si>
  <si>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</si>
  <si>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</si>
  <si>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</si>
  <si>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</si>
  <si>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</si>
  <si>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</si>
  <si>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</si>
  <si>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</si>
  <si>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</si>
  <si>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</si>
  <si>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</si>
  <si>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</si>
  <si>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</si>
  <si>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</si>
  <si>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</si>
  <si>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</si>
  <si>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</si>
  <si>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</si>
  <si>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</si>
  <si>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</si>
  <si>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</si>
  <si>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</si>
  <si>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</si>
  <si>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</si>
  <si>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</si>
  <si>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</si>
  <si>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</si>
  <si>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</si>
  <si>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</si>
  <si>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</si>
  <si>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</si>
  <si>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</si>
  <si>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</si>
  <si>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</si>
  <si>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</si>
  <si>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</si>
  <si>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</si>
  <si>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</si>
  <si>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</si>
  <si>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</si>
  <si>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</si>
  <si>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</si>
  <si>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</si>
  <si>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</si>
  <si>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</si>
  <si>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</si>
  <si>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</si>
  <si>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</si>
  <si>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</si>
  <si>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</si>
  <si>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</si>
  <si>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</si>
  <si>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</si>
  <si>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</si>
  <si>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</si>
  <si>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</si>
  <si>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</si>
  <si>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</si>
  <si>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</si>
  <si>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</si>
  <si>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</si>
  <si>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</si>
  <si>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</si>
  <si>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</si>
  <si>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</si>
  <si>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</si>
  <si>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</si>
  <si>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</si>
  <si>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</si>
  <si>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</si>
  <si>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</si>
  <si>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</si>
  <si>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</si>
  <si>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</si>
  <si>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</si>
  <si>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</si>
  <si>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</si>
  <si>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</si>
  <si>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</si>
  <si>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</si>
  <si>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</si>
  <si>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</si>
  <si>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</si>
  <si>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</si>
  <si>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</si>
  <si>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</si>
  <si>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</si>
  <si>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</si>
  <si>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</si>
  <si>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</si>
  <si>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</si>
  <si>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</si>
  <si>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</si>
  <si>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</si>
  <si>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</si>
  <si>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</si>
  <si>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</si>
  <si>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</si>
  <si>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</si>
  <si>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</si>
  <si>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</si>
  <si>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</si>
  <si>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</si>
  <si>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</si>
  <si>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</si>
  <si>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</si>
  <si>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</si>
  <si>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</si>
  <si>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</si>
  <si>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</si>
  <si>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</si>
  <si>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</si>
  <si>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</si>
  <si>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</si>
  <si>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</si>
  <si>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</si>
  <si>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</si>
  <si>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</si>
  <si>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</si>
  <si>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</si>
  <si>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</si>
  <si>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</si>
  <si>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</si>
  <si>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</si>
  <si>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</si>
  <si>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</si>
  <si>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</si>
  <si>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</si>
  <si>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</si>
  <si>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</si>
  <si>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</si>
  <si>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</si>
  <si>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</si>
  <si>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</si>
  <si>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</si>
  <si>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</si>
  <si>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</si>
  <si>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</si>
  <si>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</si>
  <si>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</si>
  <si>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</si>
  <si>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</si>
  <si>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</si>
  <si>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</si>
  <si>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</si>
  <si>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</si>
  <si>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</si>
  <si>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</si>
  <si>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</si>
  <si>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</si>
  <si>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</si>
  <si>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</si>
  <si>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</si>
  <si>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</si>
  <si>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</si>
  <si>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</si>
  <si>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</si>
  <si>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</si>
  <si>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</si>
  <si>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</si>
  <si>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</si>
  <si>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</si>
  <si>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</si>
  <si>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</si>
  <si>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</si>
  <si>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</si>
  <si>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</si>
  <si>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</si>
  <si>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</si>
  <si>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</si>
  <si>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</si>
  <si>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</si>
  <si>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</si>
  <si>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</si>
  <si>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</si>
  <si>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</si>
  <si>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</si>
  <si>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</si>
  <si>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</si>
  <si>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</si>
  <si>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</si>
  <si>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</si>
  <si>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</si>
  <si>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</si>
  <si>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</si>
  <si>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</si>
  <si>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</si>
  <si>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</si>
  <si>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</si>
  <si>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</si>
  <si>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</si>
  <si>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</si>
  <si>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</si>
  <si>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</si>
  <si>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</si>
  <si>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</si>
  <si>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</si>
  <si>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</si>
  <si>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</si>
  <si>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</si>
  <si>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</si>
  <si>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</si>
  <si>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</si>
  <si>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</si>
  <si>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</si>
  <si>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</si>
  <si>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</si>
  <si>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</si>
  <si>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</si>
  <si>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</si>
  <si>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</si>
  <si>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</si>
  <si>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</si>
  <si>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</si>
  <si>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</si>
  <si>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</si>
  <si>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</si>
  <si>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</si>
  <si>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</si>
  <si>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</si>
  <si>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</si>
  <si>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</si>
  <si>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</si>
  <si>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</si>
  <si>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</si>
  <si>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</si>
  <si>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</si>
  <si>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</si>
  <si>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</si>
  <si>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</si>
  <si>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</si>
  <si>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</si>
  <si>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</si>
  <si>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</si>
  <si>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</si>
  <si>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</si>
  <si>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</si>
  <si>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</si>
  <si>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</si>
  <si>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</si>
  <si>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</si>
  <si>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</si>
  <si>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</si>
  <si>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</si>
  <si>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</si>
  <si>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</si>
  <si>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</si>
  <si>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</si>
  <si>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</si>
  <si>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</si>
  <si>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</si>
  <si>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</si>
  <si>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</si>
  <si>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</si>
  <si>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</si>
  <si>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</si>
  <si>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</si>
  <si>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</si>
  <si>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</si>
  <si>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</si>
  <si>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</si>
  <si>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</si>
  <si>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</si>
  <si>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</si>
  <si>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</si>
  <si>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</si>
  <si>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</si>
  <si>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</si>
  <si>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</si>
  <si>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</si>
  <si>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</si>
  <si>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</si>
  <si>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</si>
  <si>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</si>
  <si>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</si>
  <si>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</si>
  <si>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</si>
  <si>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</si>
  <si>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</si>
  <si>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</si>
  <si>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</si>
  <si>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</si>
  <si>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</si>
  <si>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</si>
  <si>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</si>
  <si>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</si>
  <si>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</si>
  <si>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</si>
  <si>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</si>
  <si>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</si>
  <si>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</si>
  <si>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</si>
  <si>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</si>
  <si>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</si>
  <si>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</si>
  <si>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</si>
  <si>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</si>
  <si>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</si>
  <si>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</si>
  <si>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</si>
  <si>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</si>
  <si>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</si>
  <si>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</si>
  <si>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</si>
  <si>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</si>
  <si>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</si>
  <si>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</si>
  <si>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</si>
  <si>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</si>
  <si>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</si>
  <si>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</si>
  <si>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</si>
  <si>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</si>
  <si>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</si>
  <si>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</si>
  <si>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</si>
  <si>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</si>
  <si>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</si>
  <si>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</si>
  <si>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</si>
  <si>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</si>
  <si>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</si>
  <si>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</si>
  <si>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</si>
  <si>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</si>
  <si>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</si>
  <si>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</si>
  <si>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</si>
  <si>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</si>
  <si>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</si>
  <si>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</si>
  <si>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</si>
  <si>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</si>
  <si>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</si>
  <si>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</si>
  <si>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</si>
  <si>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</si>
  <si>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</si>
  <si>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</si>
  <si>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</si>
  <si>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</si>
  <si>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</si>
  <si>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</si>
  <si>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</si>
  <si>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</si>
  <si>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</si>
  <si>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</si>
  <si>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</si>
  <si>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</si>
  <si>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</si>
  <si>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</si>
  <si>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</si>
  <si>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</si>
  <si>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</si>
  <si>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</si>
  <si>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</si>
  <si>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</si>
  <si>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</si>
  <si>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</si>
  <si>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</si>
  <si>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</si>
  <si>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</si>
  <si>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</si>
  <si>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</si>
  <si>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</si>
  <si>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</si>
  <si>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</si>
  <si>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</si>
  <si>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</si>
  <si>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</si>
  <si>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</si>
  <si>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</si>
  <si>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</si>
  <si>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</si>
  <si>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</si>
  <si>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</si>
  <si>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</si>
  <si>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</si>
  <si>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</si>
  <si>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</si>
  <si>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</si>
  <si>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</si>
  <si>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</si>
  <si>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</si>
  <si>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</si>
  <si>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</si>
  <si>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</si>
  <si>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</si>
  <si>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</si>
  <si>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</si>
  <si>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</si>
  <si>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</si>
  <si>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</si>
  <si>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</si>
  <si>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</si>
  <si>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</si>
  <si>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</si>
  <si>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</si>
  <si>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</si>
  <si>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</si>
  <si>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</si>
  <si>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</si>
  <si>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</si>
  <si>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</si>
  <si>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</si>
  <si>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</si>
  <si>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</si>
  <si>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</si>
  <si>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</si>
  <si>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</si>
  <si>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</si>
  <si>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</si>
  <si>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</si>
  <si>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</si>
  <si>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</si>
  <si>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</si>
  <si>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</si>
  <si>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</si>
  <si>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</si>
  <si>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</si>
  <si>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</si>
  <si>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</si>
  <si>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</si>
  <si>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</si>
  <si>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</si>
  <si>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</si>
  <si>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</si>
  <si>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</si>
  <si>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</si>
  <si>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</si>
  <si>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</si>
  <si>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</si>
  <si>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</si>
  <si>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</si>
  <si>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</si>
  <si>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</si>
  <si>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</si>
  <si>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</si>
  <si>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</si>
  <si>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</si>
  <si>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</si>
  <si>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</si>
  <si>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</si>
  <si>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</si>
  <si>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</si>
  <si>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</si>
  <si>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</si>
  <si>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</si>
  <si>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</si>
  <si>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</si>
  <si>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</si>
  <si>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</si>
  <si>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</si>
  <si>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</si>
  <si>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</si>
  <si>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</si>
  <si>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</si>
  <si>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</si>
  <si>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</si>
  <si>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</si>
  <si>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</si>
  <si>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</si>
  <si>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</si>
  <si>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</si>
  <si>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</si>
  <si>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</si>
  <si>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</si>
  <si>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</si>
  <si>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</si>
  <si>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</si>
  <si>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</si>
  <si>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</si>
  <si>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</si>
  <si>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</si>
  <si>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</si>
  <si>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</si>
  <si>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</si>
  <si>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</si>
  <si>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</si>
  <si>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</si>
  <si>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</si>
  <si>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</si>
  <si>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</si>
  <si>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</si>
  <si>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</si>
  <si>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</si>
  <si>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</si>
  <si>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</si>
  <si>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</si>
  <si>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</si>
  <si>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</si>
  <si>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</si>
  <si>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</si>
  <si>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</si>
  <si>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</si>
  <si>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</si>
  <si>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</si>
  <si>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</si>
  <si>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</si>
  <si>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</si>
  <si>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</si>
  <si>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</si>
  <si>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</si>
  <si>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</si>
  <si>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</si>
  <si>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</si>
  <si>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</si>
  <si>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</si>
  <si>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</si>
  <si>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</si>
  <si>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</si>
  <si>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</si>
  <si>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</si>
  <si>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</si>
  <si>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</si>
  <si>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</si>
  <si>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</si>
  <si>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</si>
  <si>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</si>
  <si>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</si>
  <si>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</si>
  <si>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</si>
  <si>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</si>
  <si>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</si>
  <si>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</si>
  <si>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</si>
  <si>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</si>
  <si>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</si>
  <si>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</si>
  <si>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</si>
  <si>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</si>
  <si>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</si>
  <si>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</si>
  <si>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</si>
  <si>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</si>
  <si>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</si>
  <si>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</si>
  <si>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</si>
  <si>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</si>
  <si>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</si>
  <si>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</si>
  <si>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</si>
  <si>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</si>
  <si>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</si>
  <si>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</si>
  <si>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</si>
  <si>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</si>
  <si>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</si>
  <si>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</si>
  <si>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</si>
  <si>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</si>
  <si>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</si>
  <si>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</si>
  <si>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</si>
  <si>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</si>
  <si>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</si>
  <si>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</si>
  <si>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</si>
  <si>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</si>
  <si>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</si>
  <si>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</si>
  <si>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</si>
  <si>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</si>
  <si>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</si>
  <si>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</si>
  <si>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</si>
  <si>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</si>
  <si>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</si>
  <si>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</si>
  <si>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</si>
  <si>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</si>
  <si>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</si>
  <si>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</si>
  <si>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</si>
  <si>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</si>
  <si>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</si>
  <si>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</si>
  <si>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</si>
  <si>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</si>
  <si>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</si>
  <si>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</si>
  <si>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</si>
  <si>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</si>
  <si>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</si>
  <si>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</si>
  <si>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</si>
  <si>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</si>
  <si>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</si>
  <si>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</si>
  <si>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</si>
  <si>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</si>
  <si>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</si>
  <si>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</si>
  <si>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</si>
  <si>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</si>
  <si>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</si>
  <si>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</si>
  <si>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</si>
  <si>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</si>
  <si>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</si>
  <si>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</si>
  <si>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</si>
  <si>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</si>
  <si>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</si>
  <si>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</si>
  <si>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</si>
  <si>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</si>
  <si>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</si>
  <si>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</si>
  <si>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</si>
  <si>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</si>
  <si>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</si>
  <si>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</si>
  <si>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</si>
  <si>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</si>
  <si>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</si>
  <si>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</si>
  <si>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</si>
  <si>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</si>
  <si>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</si>
  <si>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</si>
  <si>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</si>
  <si>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</si>
  <si>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</si>
  <si>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</si>
  <si>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</si>
  <si>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</si>
  <si>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</si>
  <si>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</si>
  <si>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</si>
  <si>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</si>
  <si>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</si>
  <si>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</si>
  <si>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</si>
  <si>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</si>
  <si>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</si>
  <si>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</si>
  <si>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</si>
  <si>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</si>
  <si>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</si>
  <si>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</si>
  <si>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</si>
  <si>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</si>
  <si>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</si>
  <si>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</si>
  <si>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</si>
  <si>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</si>
  <si>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</si>
  <si>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</si>
  <si>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</si>
  <si>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</si>
  <si>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</si>
  <si>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</si>
  <si>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</si>
  <si>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</si>
  <si>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</si>
  <si>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</si>
  <si>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</si>
  <si>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</si>
  <si>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</si>
  <si>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</si>
  <si>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</si>
  <si>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</si>
  <si>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</si>
  <si>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</si>
  <si>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</si>
  <si>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</si>
  <si>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</si>
  <si>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</si>
  <si>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</si>
  <si>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</si>
  <si>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</si>
  <si>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</si>
  <si>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</si>
  <si>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</si>
  <si>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</si>
  <si>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</si>
  <si>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</si>
  <si>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</si>
  <si>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</si>
  <si>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</si>
  <si>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</si>
  <si>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</si>
  <si>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</si>
  <si>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</si>
  <si>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</si>
  <si>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</si>
  <si>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</si>
  <si>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</si>
  <si>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</si>
  <si>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</si>
  <si>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</si>
  <si>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</si>
  <si>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</si>
  <si>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</si>
  <si>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</si>
  <si>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</si>
  <si>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</si>
  <si>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</si>
  <si>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</si>
  <si>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</si>
  <si>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</si>
  <si>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</si>
  <si>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</si>
  <si>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</si>
  <si>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</si>
  <si>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</si>
  <si>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</si>
  <si>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</si>
  <si>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</si>
  <si>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</si>
  <si>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</si>
  <si>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</si>
  <si>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</si>
  <si>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</si>
  <si>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</si>
  <si>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</si>
  <si>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</si>
  <si>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</si>
  <si>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</si>
  <si>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</si>
  <si>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</si>
  <si>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</si>
  <si>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</si>
  <si>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</si>
  <si>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</si>
  <si>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</si>
  <si>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</si>
  <si>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</si>
  <si>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</si>
  <si>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</si>
  <si>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</si>
  <si>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</si>
  <si>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</si>
  <si>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</si>
  <si>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</si>
  <si>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</si>
  <si>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</si>
  <si>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</si>
  <si>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</si>
  <si>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</si>
  <si>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</si>
  <si>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</si>
  <si>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</si>
  <si>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</si>
  <si>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</si>
  <si>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</si>
  <si>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</si>
  <si>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</si>
  <si>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</si>
  <si>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</si>
  <si>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</si>
  <si>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</si>
  <si>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</si>
  <si>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</si>
  <si>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</si>
  <si>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</si>
  <si>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</si>
  <si>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</si>
  <si>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</si>
  <si>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</si>
  <si>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</si>
  <si>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</si>
  <si>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</si>
  <si>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</si>
  <si>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</si>
  <si>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</si>
  <si>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</si>
  <si>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</si>
  <si>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</si>
  <si>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</si>
  <si>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</si>
  <si>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</si>
  <si>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</si>
  <si>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</si>
  <si>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</si>
  <si>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</si>
  <si>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</si>
  <si>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</si>
  <si>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</si>
  <si>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</si>
  <si>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</si>
  <si>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</si>
  <si>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</si>
  <si>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</si>
  <si>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</si>
  <si>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</si>
  <si>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</si>
  <si>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</si>
  <si>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</si>
  <si>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</si>
  <si>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</si>
  <si>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</si>
  <si>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</si>
  <si>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</si>
  <si>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</si>
  <si>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</si>
  <si>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</si>
  <si>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</si>
  <si>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</si>
  <si>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</si>
  <si>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</si>
  <si>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</si>
  <si>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</si>
  <si>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</si>
  <si>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</si>
  <si>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</si>
  <si>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</si>
  <si>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</si>
  <si>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</si>
  <si>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</si>
  <si>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</si>
  <si>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</si>
  <si>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</si>
  <si>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</si>
  <si>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</si>
  <si>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</si>
  <si>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</si>
  <si>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</si>
  <si>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</si>
  <si>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</si>
  <si>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</si>
  <si>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</si>
  <si>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</si>
  <si>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</si>
  <si>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</si>
  <si>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</si>
  <si>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</si>
  <si>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</si>
  <si>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</si>
  <si>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</si>
  <si>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</si>
  <si>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</si>
  <si>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</si>
  <si>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</si>
  <si>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</si>
  <si>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</si>
  <si>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</si>
  <si>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</si>
  <si>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</si>
  <si>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</si>
  <si>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</si>
  <si>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</si>
  <si>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</si>
  <si>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</si>
  <si>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</si>
  <si>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</si>
  <si>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</si>
  <si>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</si>
  <si>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</si>
  <si>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</si>
  <si>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</si>
  <si>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</si>
  <si>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</si>
  <si>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</si>
  <si>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</si>
  <si>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</si>
  <si>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</si>
  <si>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</si>
  <si>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</si>
  <si>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</si>
  <si>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</si>
  <si>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</si>
  <si>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</si>
  <si>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</si>
  <si>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</si>
  <si>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</si>
  <si>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</si>
  <si>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</si>
  <si>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</si>
  <si>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</si>
  <si>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</si>
  <si>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</si>
  <si>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</si>
  <si>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</si>
  <si>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</si>
  <si>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</si>
  <si>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</si>
  <si>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</si>
  <si>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</si>
  <si>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</si>
  <si>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</si>
  <si>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</si>
  <si>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</si>
  <si>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</si>
  <si>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</si>
  <si>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</si>
  <si>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</si>
  <si>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</si>
  <si>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</si>
  <si>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</si>
  <si>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</si>
  <si>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</si>
  <si>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</si>
  <si>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</si>
  <si>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</si>
  <si>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</si>
  <si>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</si>
  <si>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</si>
  <si>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</si>
  <si>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</si>
  <si>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</si>
  <si>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</si>
  <si>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</si>
  <si>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</si>
  <si>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</si>
  <si>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</si>
  <si>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</si>
  <si>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</si>
  <si>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</si>
  <si>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</si>
  <si>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</si>
  <si>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</si>
  <si>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</si>
  <si>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</si>
  <si>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</si>
  <si>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</si>
  <si>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</si>
  <si>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</si>
  <si>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</si>
  <si>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</si>
  <si>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</si>
  <si>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</si>
  <si>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</si>
  <si>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</si>
  <si>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</si>
  <si>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</si>
  <si>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</si>
  <si>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</si>
  <si>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</si>
  <si>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</si>
  <si>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</si>
  <si>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</si>
  <si>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</si>
  <si>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</si>
  <si>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</si>
  <si>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</si>
  <si>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</si>
  <si>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</si>
  <si>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</si>
  <si>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</si>
  <si>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</si>
  <si>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</si>
  <si>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</si>
  <si>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</si>
  <si>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</si>
  <si>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</si>
  <si>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</si>
  <si>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</si>
  <si>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</si>
  <si>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</si>
  <si>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</si>
  <si>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</si>
  <si>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</si>
  <si>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</si>
  <si>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</si>
  <si>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</si>
  <si>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</si>
  <si>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</si>
  <si>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</si>
  <si>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</si>
  <si>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</si>
  <si>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</si>
  <si>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</si>
  <si>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</si>
  <si>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</si>
  <si>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</si>
  <si>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</si>
  <si>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</si>
  <si>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</si>
  <si>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</si>
  <si>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</si>
  <si>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</si>
  <si>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</si>
  <si>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</si>
  <si>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</si>
  <si>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</si>
  <si>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</si>
  <si>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</si>
  <si>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</si>
  <si>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</si>
  <si>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</si>
  <si>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</si>
  <si>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</si>
  <si>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</si>
  <si>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</si>
  <si>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</si>
  <si>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</si>
  <si>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</si>
  <si>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</si>
  <si>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</si>
  <si>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</si>
  <si>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</si>
  <si>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</si>
  <si>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</si>
  <si>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</si>
  <si>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</si>
  <si>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</si>
  <si>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</si>
  <si>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</si>
  <si>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</si>
  <si>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</si>
  <si>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</si>
  <si>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</si>
  <si>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</si>
  <si>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</si>
  <si>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</si>
  <si>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</si>
  <si>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</si>
  <si>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</si>
  <si>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</si>
  <si>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</si>
  <si>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</si>
  <si>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</si>
  <si>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</si>
  <si>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</si>
  <si>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</si>
  <si>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</si>
  <si>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</si>
  <si>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</si>
  <si>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</si>
  <si>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</si>
  <si>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</si>
  <si>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</si>
  <si>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</si>
  <si>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</si>
  <si>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</si>
  <si>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</si>
  <si>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</si>
  <si>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</si>
  <si>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</si>
  <si>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</si>
  <si>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</si>
  <si>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</si>
  <si>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</si>
  <si>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</si>
  <si>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</si>
  <si>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</si>
  <si>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</si>
  <si>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</si>
  <si>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</si>
  <si>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</si>
  <si>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</si>
  <si>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</si>
  <si>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</si>
  <si>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</si>
  <si>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</si>
  <si>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</si>
  <si>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</si>
  <si>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</si>
  <si>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</si>
  <si>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</si>
  <si>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</si>
  <si>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</si>
  <si>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</si>
  <si>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</si>
  <si>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</si>
  <si>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</si>
  <si>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</si>
  <si>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</si>
  <si>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</si>
  <si>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</si>
  <si>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</si>
  <si>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</si>
  <si>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</si>
  <si>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</si>
  <si>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</si>
  <si>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</si>
  <si>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</si>
  <si>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</si>
  <si>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</si>
  <si>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</si>
  <si>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</si>
  <si>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</si>
  <si>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</si>
  <si>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</si>
  <si>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</si>
  <si>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</si>
  <si>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</si>
  <si>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</si>
  <si>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</si>
  <si>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</si>
  <si>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</si>
  <si>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</si>
  <si>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</si>
  <si>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</si>
  <si>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</si>
  <si>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</si>
  <si>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</si>
  <si>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</si>
  <si>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</si>
  <si>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</si>
  <si>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</si>
  <si>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</si>
  <si>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</si>
  <si>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</si>
  <si>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</si>
  <si>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</si>
  <si>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</si>
  <si>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</si>
  <si>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</si>
  <si>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</si>
  <si>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</si>
  <si>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</si>
  <si>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</si>
  <si>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</si>
  <si>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</si>
  <si>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</si>
  <si>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</si>
  <si>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</si>
  <si>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</si>
  <si>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</si>
  <si>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</si>
  <si>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</si>
  <si>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</si>
  <si>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</si>
  <si>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</si>
  <si>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</si>
  <si>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</si>
  <si>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</si>
  <si>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</si>
  <si>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</si>
  <si>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</si>
  <si>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</si>
  <si>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</si>
  <si>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</si>
  <si>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</si>
  <si>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</si>
  <si>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</si>
  <si>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</si>
  <si>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</si>
  <si>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</si>
  <si>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</si>
  <si>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</si>
  <si>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</si>
  <si>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</si>
  <si>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</si>
  <si>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</si>
  <si>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</si>
  <si>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</si>
  <si>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</si>
  <si>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</si>
  <si>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</si>
  <si>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</si>
  <si>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</si>
  <si>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</si>
  <si>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</si>
  <si>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</si>
  <si>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</si>
  <si>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</si>
  <si>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</si>
  <si>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</si>
  <si>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</si>
  <si>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</si>
  <si>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</si>
  <si>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</si>
  <si>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</si>
  <si>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</si>
  <si>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</si>
  <si>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</si>
  <si>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</si>
  <si>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</si>
  <si>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</si>
  <si>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</si>
  <si>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</si>
  <si>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</si>
  <si>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</si>
  <si>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</si>
  <si>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</si>
  <si>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</si>
  <si>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</si>
  <si>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</si>
  <si>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</si>
  <si>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</si>
  <si>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</si>
  <si>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</si>
  <si>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</si>
  <si>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</si>
  <si>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</si>
  <si>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</si>
  <si>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</si>
  <si>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</si>
  <si>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</si>
  <si>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</si>
  <si>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</si>
  <si>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</si>
  <si>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</si>
  <si>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</si>
  <si>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</si>
  <si>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</si>
  <si>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</si>
  <si>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</si>
  <si>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</si>
  <si>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</si>
  <si>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</si>
  <si>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</si>
  <si>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</si>
  <si>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</si>
  <si>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</si>
  <si>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</si>
  <si>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</si>
  <si>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</si>
  <si>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</si>
  <si>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</si>
  <si>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</si>
  <si>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</si>
  <si>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</si>
  <si>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</si>
  <si>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</si>
  <si>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</si>
  <si>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</si>
  <si>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</si>
  <si>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</si>
  <si>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</si>
  <si>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</si>
  <si>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</si>
  <si>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</si>
  <si>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</si>
  <si>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</si>
  <si>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</si>
  <si>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</si>
  <si>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</si>
  <si>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</si>
  <si>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</si>
  <si>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</si>
  <si>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</si>
  <si>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</si>
  <si>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</si>
  <si>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</si>
  <si>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</si>
  <si>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</si>
  <si>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</si>
  <si>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</si>
  <si>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</si>
  <si>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</si>
  <si>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</si>
  <si>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</si>
  <si>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</si>
  <si>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</si>
  <si>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</si>
  <si>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</si>
  <si>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</si>
  <si>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</si>
  <si>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</si>
  <si>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</si>
  <si>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</si>
  <si>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</si>
  <si>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</si>
  <si>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</si>
  <si>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</si>
  <si>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</si>
  <si>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</si>
  <si>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</si>
  <si>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</si>
  <si>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</si>
  <si>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</si>
  <si>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</si>
  <si>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</si>
  <si>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</si>
  <si>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</si>
  <si>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</si>
  <si>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</si>
  <si>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</si>
  <si>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</si>
  <si>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</si>
  <si>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</si>
  <si>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</si>
  <si>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</si>
  <si>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</si>
  <si>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</si>
  <si>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</si>
  <si>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</si>
  <si>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</si>
  <si>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</si>
  <si>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</si>
  <si>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</si>
  <si>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</si>
  <si>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</si>
  <si>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</si>
  <si>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</si>
  <si>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</si>
  <si>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</si>
  <si>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</si>
  <si>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</si>
  <si>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</si>
  <si>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</si>
  <si>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</si>
  <si>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</si>
  <si>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</si>
  <si>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</si>
  <si>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</si>
  <si>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</si>
  <si>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</si>
  <si>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</si>
  <si>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</si>
  <si>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</si>
  <si>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</si>
  <si>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</si>
  <si>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</si>
  <si>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</si>
  <si>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</si>
  <si>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</si>
  <si>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</si>
  <si>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</si>
  <si>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</si>
  <si>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</si>
  <si>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</si>
  <si>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</si>
  <si>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</si>
  <si>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</si>
  <si>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</si>
  <si>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</si>
  <si>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</si>
  <si>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</si>
  <si>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</si>
  <si>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</si>
  <si>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</si>
  <si>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</si>
  <si>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</si>
  <si>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</si>
  <si>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</si>
  <si>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</si>
  <si>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</si>
  <si>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</si>
  <si>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</si>
  <si>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</si>
  <si>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</si>
  <si>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</si>
  <si>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</si>
  <si>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</si>
  <si>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</si>
  <si>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</si>
  <si>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</si>
  <si>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</si>
  <si>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</si>
  <si>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</si>
  <si>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</si>
  <si>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</si>
  <si>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</si>
  <si>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</si>
  <si>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</si>
  <si>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</si>
  <si>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</si>
  <si>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</si>
  <si>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</si>
  <si>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</si>
  <si>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</si>
  <si>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</si>
  <si>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</si>
  <si>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</si>
  <si>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</si>
  <si>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</si>
  <si>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</si>
  <si>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</si>
  <si>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</si>
  <si>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</si>
  <si>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</si>
  <si>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</si>
  <si>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</si>
  <si>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</si>
  <si>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</si>
  <si>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</si>
  <si>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</si>
  <si>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</si>
  <si>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</si>
  <si>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</si>
  <si>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</si>
  <si>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</si>
  <si>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</si>
  <si>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</si>
  <si>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</si>
  <si>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</si>
  <si>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</si>
  <si>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</si>
  <si>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</si>
  <si>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</si>
  <si>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</si>
  <si>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</si>
  <si>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</si>
  <si>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</si>
  <si>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</si>
  <si>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</si>
  <si>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</si>
  <si>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</si>
  <si>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</si>
  <si>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</si>
  <si>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</si>
  <si>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</si>
  <si>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</si>
  <si>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</si>
  <si>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</si>
  <si>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</si>
  <si>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</si>
  <si>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</si>
  <si>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</si>
  <si>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</si>
  <si>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</si>
  <si>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</si>
  <si>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</si>
  <si>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</si>
  <si>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</si>
  <si>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</si>
  <si>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</si>
  <si>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</si>
  <si>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</si>
  <si>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</si>
  <si>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</si>
  <si>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</si>
  <si>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</si>
  <si>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</si>
  <si>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</si>
  <si>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</si>
  <si>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</si>
  <si>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</si>
  <si>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</si>
  <si>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</si>
  <si>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</si>
  <si>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</si>
  <si>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</si>
  <si>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</si>
  <si>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</si>
  <si>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</si>
  <si>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</si>
  <si>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</si>
  <si>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</si>
  <si>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</si>
  <si>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</si>
  <si>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</si>
  <si>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</si>
  <si>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</si>
  <si>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</si>
  <si>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</si>
  <si>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</si>
  <si>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</si>
  <si>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</si>
  <si>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</si>
  <si>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</si>
  <si>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</si>
  <si>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</si>
  <si>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</si>
  <si>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</si>
  <si>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</si>
  <si>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</si>
  <si>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</si>
  <si>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</si>
  <si>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</si>
  <si>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</si>
  <si>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</si>
  <si>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</si>
  <si>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</si>
  <si>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</si>
  <si>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</si>
  <si>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</si>
  <si>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</si>
  <si>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</si>
  <si>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</si>
  <si>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</si>
  <si>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</si>
  <si>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</si>
  <si>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</si>
  <si>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</si>
  <si>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</si>
  <si>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</si>
  <si>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</si>
  <si>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</si>
  <si>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</si>
  <si>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</si>
  <si>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</si>
  <si>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</si>
  <si>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</si>
  <si>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</si>
  <si>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</si>
  <si>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</si>
  <si>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</si>
  <si>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</si>
  <si>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</si>
  <si>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</si>
  <si>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</si>
  <si>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</si>
  <si>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</si>
  <si>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</si>
  <si>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</si>
  <si>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</si>
  <si>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</si>
  <si>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</si>
  <si>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</si>
  <si>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</si>
  <si>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</si>
  <si>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</si>
  <si>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</si>
  <si>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</si>
  <si>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</si>
  <si>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</si>
  <si>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</si>
  <si>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</si>
  <si>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</si>
  <si>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</si>
  <si>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</si>
  <si>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</si>
  <si>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</si>
  <si>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</si>
  <si>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</si>
  <si>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</si>
  <si>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</si>
  <si>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</si>
  <si>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</si>
  <si>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</si>
  <si>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</si>
  <si>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</si>
  <si>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</si>
  <si>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</si>
  <si>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</si>
  <si>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</si>
  <si>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</si>
  <si>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</si>
  <si>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</si>
  <si>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</si>
  <si>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</si>
  <si>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</si>
  <si>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</si>
  <si>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</si>
  <si>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</si>
  <si>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</si>
  <si>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</si>
  <si>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</si>
  <si>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</si>
  <si>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</si>
  <si>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</si>
  <si>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</si>
  <si>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</si>
  <si>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</si>
  <si>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</si>
  <si>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</si>
  <si>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</si>
  <si>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</si>
  <si>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</si>
  <si>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</si>
  <si>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</si>
  <si>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</si>
  <si>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</si>
  <si>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</si>
  <si>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</si>
  <si>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</si>
  <si>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</si>
  <si>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</si>
  <si>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</si>
  <si>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</si>
  <si>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</si>
  <si>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</si>
  <si>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</si>
  <si>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</si>
  <si>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</si>
  <si>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</si>
  <si>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</si>
  <si>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</si>
  <si>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</si>
  <si>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</si>
  <si>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</si>
  <si>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</si>
  <si>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</si>
  <si>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</si>
  <si>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</si>
  <si>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</si>
  <si>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</si>
  <si>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</si>
  <si>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</si>
  <si>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</si>
  <si>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</si>
  <si>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</si>
  <si>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</si>
  <si>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</si>
  <si>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</si>
  <si>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</si>
  <si>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</si>
  <si>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</si>
  <si>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</si>
  <si>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</si>
  <si>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</si>
  <si>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</si>
  <si>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</si>
  <si>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</si>
  <si>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</si>
  <si>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</si>
  <si>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</si>
  <si>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</si>
  <si>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</si>
  <si>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</si>
  <si>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</si>
  <si>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</si>
  <si>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</si>
  <si>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</si>
  <si>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</si>
  <si>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</si>
  <si>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</si>
  <si>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</si>
  <si>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</si>
  <si>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</si>
  <si>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</si>
  <si>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</si>
  <si>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</si>
  <si>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</si>
  <si>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</si>
  <si>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</si>
  <si>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</si>
  <si>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</si>
  <si>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</si>
  <si>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</si>
  <si>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</si>
  <si>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</si>
  <si>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</si>
  <si>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</si>
  <si>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</si>
  <si>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</si>
  <si>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</si>
  <si>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</si>
  <si>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</si>
  <si>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</si>
  <si>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</si>
  <si>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</si>
  <si>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</si>
  <si>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</si>
  <si>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</si>
  <si>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</si>
  <si>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</si>
  <si>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</si>
  <si>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</si>
  <si>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</si>
  <si>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</si>
  <si>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</si>
  <si>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</si>
  <si>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</si>
  <si>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</si>
  <si>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</si>
  <si>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</si>
  <si>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</si>
  <si>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</si>
  <si>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</si>
  <si>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</si>
  <si>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</si>
  <si>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</si>
  <si>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</si>
  <si>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</si>
  <si>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</si>
  <si>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</si>
  <si>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</si>
  <si>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</si>
  <si>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</si>
  <si>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</si>
  <si>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</si>
  <si>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</si>
  <si>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</si>
  <si>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</si>
  <si>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</si>
  <si>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</si>
  <si>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</si>
  <si>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</si>
  <si>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</si>
  <si>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</si>
  <si>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</si>
  <si>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</si>
  <si>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</si>
  <si>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</si>
  <si>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</si>
  <si>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</si>
  <si>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</si>
  <si>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</si>
  <si>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</si>
  <si>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</si>
  <si>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</si>
  <si>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</si>
  <si>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</si>
  <si>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</si>
  <si>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</si>
  <si>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</si>
  <si>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</si>
  <si>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</si>
  <si>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</si>
  <si>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</si>
  <si>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</si>
  <si>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</si>
  <si>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</si>
  <si>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</si>
  <si>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</si>
  <si>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</si>
  <si>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</si>
  <si>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</si>
  <si>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</si>
  <si>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</si>
  <si>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</si>
  <si>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</si>
  <si>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</si>
  <si>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</si>
  <si>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</si>
  <si>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</si>
  <si>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</si>
  <si>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</si>
  <si>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</si>
  <si>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</si>
  <si>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</si>
  <si>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</si>
  <si>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</si>
  <si>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</si>
  <si>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</si>
  <si>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</si>
  <si>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</si>
  <si>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</si>
  <si>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</si>
  <si>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</si>
  <si>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</si>
  <si>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</si>
  <si>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</si>
  <si>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</si>
  <si>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</si>
  <si>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</si>
  <si>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</si>
  <si>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</si>
  <si>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</si>
  <si>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</si>
  <si>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</si>
  <si>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</si>
  <si>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</si>
  <si>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</si>
  <si>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</si>
  <si>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</si>
  <si>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</si>
  <si>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</si>
  <si>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</si>
  <si>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</si>
  <si>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</si>
  <si>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</si>
  <si>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</si>
  <si>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</si>
  <si>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</si>
  <si>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</si>
  <si>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</si>
  <si>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</si>
  <si>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</si>
  <si>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</si>
  <si>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</si>
  <si>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</si>
  <si>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</si>
  <si>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</si>
  <si>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</si>
  <si>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</si>
  <si>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</si>
  <si>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</si>
  <si>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</si>
  <si>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</si>
  <si>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</si>
  <si>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</si>
  <si>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</si>
  <si>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</si>
  <si>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</si>
  <si>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</si>
  <si>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</si>
  <si>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</si>
  <si>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</si>
  <si>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</si>
  <si>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</si>
  <si>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</si>
  <si>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</si>
  <si>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</si>
  <si>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</si>
  <si>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</si>
  <si>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</si>
  <si>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</si>
  <si>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</si>
  <si>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</si>
  <si>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</si>
  <si>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</si>
  <si>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</si>
  <si>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</si>
  <si>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</si>
  <si>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</si>
  <si>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</si>
  <si>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</si>
  <si>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</si>
  <si>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</si>
  <si>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</si>
  <si>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</si>
  <si>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</si>
  <si>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</si>
  <si>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</si>
  <si>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</si>
  <si>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</si>
  <si>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</si>
  <si>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</si>
  <si>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</si>
  <si>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</si>
  <si>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</si>
  <si>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</si>
  <si>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</si>
  <si>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</si>
  <si>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</si>
  <si>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</si>
  <si>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</si>
  <si>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</si>
  <si>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</si>
  <si>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</si>
  <si>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</si>
  <si>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</si>
  <si>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</si>
  <si>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</si>
  <si>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</si>
  <si>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</si>
  <si>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</si>
  <si>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</si>
  <si>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</si>
  <si>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</si>
  <si>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</si>
  <si>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</si>
  <si>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</si>
  <si>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</si>
  <si>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</si>
  <si>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</si>
  <si>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</si>
  <si>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</si>
  <si>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</si>
  <si>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</si>
  <si>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</si>
  <si>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</si>
  <si>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</si>
  <si>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</si>
  <si>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</si>
  <si>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</si>
  <si>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</si>
  <si>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</si>
  <si>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</si>
  <si>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</si>
  <si>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</si>
  <si>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</si>
  <si>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</si>
  <si>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</si>
  <si>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</si>
  <si>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</si>
  <si>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</si>
  <si>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</si>
  <si>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</si>
  <si>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</si>
  <si>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</si>
  <si>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</si>
  <si>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</si>
  <si>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</si>
  <si>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</si>
  <si>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</si>
  <si>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</si>
  <si>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</si>
  <si>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</si>
  <si>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</si>
  <si>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</si>
  <si>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</si>
  <si>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</si>
  <si>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</si>
  <si>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</si>
  <si>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</si>
  <si>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</si>
  <si>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</si>
  <si>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</si>
  <si>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</si>
  <si>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</si>
  <si>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</si>
  <si>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</si>
  <si>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</si>
  <si>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</si>
  <si>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</si>
  <si>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</si>
  <si>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</si>
  <si>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</si>
  <si>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</si>
  <si>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</si>
  <si>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</si>
  <si>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</si>
  <si>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</si>
  <si>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</si>
  <si>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</si>
  <si>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</si>
  <si>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</si>
  <si>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</si>
  <si>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</si>
  <si>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</si>
  <si>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</si>
  <si>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</si>
  <si>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</si>
  <si>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</si>
  <si>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</si>
  <si>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</si>
  <si>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</si>
  <si>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</si>
  <si>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</si>
  <si>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</si>
  <si>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</si>
  <si>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</si>
  <si>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</si>
  <si>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</si>
  <si>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</si>
  <si>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</si>
  <si>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</si>
  <si>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</si>
  <si>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</si>
  <si>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</si>
  <si>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</si>
  <si>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</si>
  <si>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</si>
  <si>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</si>
  <si>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</si>
  <si>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</si>
  <si>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</si>
  <si>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</si>
  <si>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</si>
  <si>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</si>
  <si>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</si>
  <si>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</si>
  <si>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</si>
  <si>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</si>
  <si>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</si>
  <si>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</si>
  <si>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</si>
  <si>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</si>
  <si>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</si>
  <si>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</si>
  <si>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</si>
  <si>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</si>
  <si>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</si>
  <si>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</si>
  <si>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</si>
  <si>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</si>
  <si>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</si>
  <si>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</si>
  <si>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</si>
  <si>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</si>
  <si>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</si>
  <si>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</si>
  <si>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</si>
  <si>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</si>
  <si>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</si>
  <si>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</si>
  <si>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</si>
  <si>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</si>
  <si>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</si>
  <si>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</si>
  <si>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</si>
  <si>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</si>
  <si>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</si>
  <si>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</si>
  <si>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</si>
  <si>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</si>
  <si>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</si>
  <si>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</si>
  <si>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</si>
  <si>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</si>
  <si>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</si>
  <si>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</si>
  <si>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</si>
  <si>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</si>
  <si>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</si>
  <si>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</si>
  <si>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</si>
  <si>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</si>
  <si>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</si>
  <si>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</si>
  <si>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</si>
  <si>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</si>
  <si>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</si>
  <si>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</si>
  <si>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</si>
  <si>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</si>
  <si>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</si>
  <si>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</si>
  <si>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</si>
  <si>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</si>
  <si>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</si>
  <si>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</si>
  <si>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</si>
  <si>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</si>
  <si>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</si>
  <si>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</si>
  <si>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</si>
  <si>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</si>
  <si>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</si>
  <si>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</si>
  <si>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</si>
  <si>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</si>
  <si>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</si>
  <si>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</si>
  <si>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</si>
  <si>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</si>
  <si>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</si>
  <si>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</si>
  <si>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</si>
  <si>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</si>
  <si>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</si>
  <si>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</si>
  <si>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</si>
  <si>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</si>
  <si>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</si>
  <si>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</si>
  <si>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</si>
  <si>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</si>
  <si>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</si>
  <si>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</si>
  <si>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</si>
  <si>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</si>
  <si>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</si>
  <si>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</si>
  <si>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</si>
  <si>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</si>
  <si>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</si>
  <si>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</si>
  <si>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</si>
  <si>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</si>
  <si>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</si>
  <si>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</si>
  <si>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</si>
  <si>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</si>
  <si>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</si>
  <si>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</si>
  <si>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</si>
  <si>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</si>
  <si>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</si>
  <si>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</si>
  <si>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</si>
  <si>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</si>
  <si>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</si>
  <si>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</si>
  <si>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</si>
  <si>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</si>
  <si>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</si>
  <si>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</si>
  <si>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</si>
  <si>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</si>
  <si>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</si>
  <si>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</si>
  <si>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</si>
  <si>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</si>
  <si>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</si>
  <si>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</si>
  <si>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</si>
  <si>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</si>
  <si>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</si>
  <si>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</si>
  <si>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</si>
  <si>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</si>
  <si>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</si>
  <si>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</si>
  <si>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</si>
  <si>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</si>
  <si>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</si>
  <si>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</si>
  <si>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</si>
  <si>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</si>
  <si>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</si>
  <si>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</si>
  <si>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</si>
  <si>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</si>
  <si>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</si>
  <si>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</si>
  <si>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</si>
  <si>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</si>
  <si>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</si>
  <si>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</si>
  <si>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</si>
  <si>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</si>
  <si>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</si>
  <si>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</si>
  <si>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</si>
  <si>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</si>
  <si>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</si>
  <si>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</si>
  <si>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</si>
  <si>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</si>
  <si>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</si>
  <si>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</si>
  <si>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</si>
  <si>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</si>
  <si>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</si>
  <si>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</si>
  <si>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</si>
  <si>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</si>
  <si>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</si>
  <si>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</si>
  <si>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</si>
  <si>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</si>
  <si>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</si>
  <si>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</si>
  <si>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</si>
  <si>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</si>
  <si>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</si>
  <si>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</si>
  <si>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</si>
  <si>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</si>
  <si>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</si>
  <si>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</si>
  <si>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</si>
  <si>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</si>
  <si>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</si>
  <si>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</si>
  <si>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</si>
  <si>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</si>
  <si>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</si>
  <si>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</si>
  <si>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</si>
  <si>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</si>
  <si>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</si>
  <si>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</si>
  <si>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</si>
  <si>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</si>
  <si>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</si>
  <si>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</si>
  <si>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</si>
  <si>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</si>
  <si>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</si>
  <si>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</si>
  <si>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</si>
  <si>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</si>
  <si>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</si>
  <si>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</si>
  <si>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</si>
  <si>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</si>
  <si>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</si>
  <si>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</si>
  <si>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</si>
  <si>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</si>
  <si>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</si>
  <si>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</si>
  <si>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</si>
  <si>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</si>
  <si>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</si>
  <si>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</si>
  <si>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</si>
  <si>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</si>
  <si>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</si>
  <si>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</si>
  <si>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</si>
  <si>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</si>
  <si>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</si>
  <si>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</si>
  <si>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</si>
  <si>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</si>
  <si>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</si>
  <si>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</si>
  <si>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</si>
  <si>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</si>
  <si>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</si>
  <si>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</si>
  <si>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</si>
  <si>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</si>
  <si>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</si>
  <si>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</si>
  <si>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</si>
  <si>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</si>
  <si>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</si>
  <si>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</si>
  <si>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</si>
  <si>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</si>
  <si>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</si>
  <si>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</si>
  <si>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</si>
  <si>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</si>
  <si>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</si>
  <si>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</si>
  <si>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</si>
  <si>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</si>
  <si>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</si>
  <si>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</si>
  <si>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</si>
  <si>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</si>
  <si>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</si>
  <si>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</si>
  <si>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</si>
  <si>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</si>
  <si>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</si>
  <si>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</si>
  <si>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</si>
  <si>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</si>
  <si>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</si>
  <si>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</si>
  <si>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</si>
  <si>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</si>
  <si>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</si>
  <si>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</si>
  <si>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</si>
  <si>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</si>
  <si>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</si>
  <si>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</si>
  <si>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</si>
  <si>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</si>
  <si>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</si>
  <si>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</si>
  <si>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</si>
  <si>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</si>
  <si>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</si>
  <si>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</si>
  <si>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</si>
  <si>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</si>
  <si>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</si>
  <si>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</si>
  <si>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</si>
  <si>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</si>
  <si>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</si>
  <si>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</si>
  <si>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</si>
  <si>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</si>
  <si>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</si>
  <si>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</si>
  <si>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</si>
  <si>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</si>
  <si>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</si>
  <si>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</si>
  <si>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</si>
  <si>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</si>
  <si>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</si>
  <si>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</si>
  <si>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</si>
  <si>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</si>
  <si>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</si>
  <si>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</si>
  <si>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</si>
  <si>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</si>
  <si>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</si>
  <si>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</si>
  <si>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</si>
  <si>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</si>
  <si>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</si>
  <si>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</si>
  <si>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</si>
  <si>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</si>
  <si>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</si>
  <si>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</si>
  <si>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</si>
  <si>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</si>
  <si>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</si>
  <si>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</si>
  <si>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</si>
  <si>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</si>
  <si>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</si>
  <si>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</si>
  <si>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</si>
  <si>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</si>
  <si>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</si>
  <si>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</si>
  <si>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</si>
  <si>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</si>
  <si>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</si>
  <si>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</si>
  <si>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</si>
  <si>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</si>
  <si>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</si>
  <si>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</si>
  <si>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</si>
  <si>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</si>
  <si>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</si>
  <si>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</si>
  <si>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</si>
  <si>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</si>
  <si>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</si>
  <si>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</si>
  <si>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</si>
  <si>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</si>
  <si>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</si>
  <si>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</si>
  <si>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</si>
  <si>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</si>
  <si>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</si>
  <si>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</si>
  <si>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</si>
  <si>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</si>
  <si>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</si>
  <si>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</si>
  <si>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</si>
  <si>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</si>
  <si>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</si>
  <si>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</si>
  <si>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</si>
  <si>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</si>
  <si>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</si>
  <si>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</si>
  <si>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</si>
  <si>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</si>
  <si>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</si>
  <si>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</si>
  <si>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</si>
  <si>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</si>
  <si>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</si>
  <si>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</si>
  <si>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</si>
  <si>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</si>
  <si>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</si>
  <si>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</si>
  <si>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</si>
  <si>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</si>
  <si>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</si>
  <si>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</si>
  <si>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</si>
  <si>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</si>
  <si>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</si>
  <si>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</si>
  <si>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</si>
  <si>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</si>
  <si>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</si>
  <si>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</si>
  <si>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</si>
  <si>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</si>
  <si>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</si>
  <si>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</si>
  <si>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</si>
  <si>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</si>
  <si>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</si>
  <si>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</si>
  <si>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</si>
  <si>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</si>
  <si>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</si>
  <si>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</si>
  <si>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</si>
  <si>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</si>
  <si>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</si>
  <si>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</si>
  <si>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</si>
  <si>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</si>
  <si>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</si>
  <si>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</si>
  <si>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</si>
  <si>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</si>
  <si>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</si>
  <si>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</si>
  <si>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</si>
  <si>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</si>
  <si>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</si>
  <si>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</si>
  <si>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</si>
  <si>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</si>
  <si>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</si>
  <si>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</si>
  <si>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</si>
  <si>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</si>
  <si>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</si>
  <si>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</si>
  <si>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</si>
  <si>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</si>
  <si>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</si>
  <si>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</si>
  <si>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</si>
  <si>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</si>
  <si>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</si>
  <si>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</si>
  <si>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</si>
  <si>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</si>
  <si>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</si>
  <si>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</si>
  <si>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</si>
  <si>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</si>
  <si>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</si>
  <si>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</si>
  <si>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</si>
  <si>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</si>
  <si>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</si>
  <si>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</si>
  <si>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</si>
  <si>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</si>
  <si>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</si>
  <si>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</si>
  <si>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</si>
  <si>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</si>
  <si>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</si>
  <si>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</si>
  <si>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</si>
  <si>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</si>
  <si>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</si>
  <si>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</si>
  <si>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</si>
  <si>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</si>
  <si>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</si>
  <si>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</si>
  <si>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</si>
  <si>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</si>
  <si>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</si>
  <si>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</si>
  <si>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</si>
  <si>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</si>
  <si>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</si>
  <si>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</si>
  <si>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</si>
  <si>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</si>
  <si>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</si>
  <si>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</si>
  <si>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</si>
  <si>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</si>
  <si>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</si>
  <si>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</si>
  <si>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</si>
  <si>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</si>
  <si>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</si>
  <si>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</si>
  <si>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</si>
  <si>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</si>
  <si>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</si>
  <si>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</si>
  <si>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</si>
  <si>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</si>
  <si>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</si>
  <si>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</si>
  <si>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</si>
  <si>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</si>
  <si>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</si>
  <si>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</si>
  <si>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</si>
  <si>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</si>
  <si>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</si>
  <si>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</si>
  <si>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</si>
  <si>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</si>
  <si>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</si>
  <si>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</si>
  <si>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</si>
  <si>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</si>
  <si>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</si>
  <si>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</si>
  <si>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</si>
  <si>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</si>
  <si>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</si>
  <si>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</si>
  <si>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</si>
  <si>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</si>
  <si>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</si>
  <si>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</si>
  <si>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</si>
  <si>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</si>
  <si>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</si>
  <si>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</si>
  <si>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</si>
  <si>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</si>
  <si>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</si>
  <si>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</si>
  <si>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</si>
  <si>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</si>
  <si>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</si>
  <si>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</si>
  <si>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</si>
  <si>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</si>
  <si>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</si>
  <si>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</si>
  <si>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</si>
  <si>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</si>
  <si>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</si>
  <si>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</si>
  <si>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</si>
  <si>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</si>
  <si>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</si>
  <si>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</si>
  <si>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</si>
  <si>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</si>
  <si>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</si>
  <si>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</si>
  <si>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</si>
  <si>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</si>
  <si>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</si>
  <si>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</si>
  <si>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</si>
  <si>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</si>
  <si>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</si>
  <si>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</si>
  <si>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</si>
  <si>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</si>
  <si>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</si>
  <si>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</si>
  <si>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</si>
  <si>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</si>
  <si>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</si>
  <si>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</si>
  <si>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</si>
  <si>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</si>
  <si>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</si>
  <si>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</si>
  <si>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</si>
  <si>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</si>
  <si>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</si>
  <si>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</si>
  <si>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</si>
  <si>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</si>
  <si>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</si>
  <si>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</si>
  <si>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</si>
  <si>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</si>
  <si>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</si>
  <si>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</si>
  <si>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</si>
  <si>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</si>
  <si>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</si>
  <si>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</si>
  <si>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</si>
  <si>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</si>
  <si>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</si>
  <si>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</si>
  <si>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</si>
  <si>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</si>
  <si>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</si>
  <si>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</si>
  <si>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</si>
  <si>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</si>
  <si>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</si>
  <si>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</si>
  <si>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</si>
  <si>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</si>
  <si>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</si>
  <si>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</si>
  <si>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</si>
  <si>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</si>
  <si>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</si>
  <si>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</si>
  <si>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</si>
  <si>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</si>
  <si>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</si>
  <si>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</si>
  <si>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</si>
  <si>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</si>
  <si>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</si>
  <si>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</si>
  <si>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</si>
  <si>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</si>
  <si>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</si>
  <si>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</si>
  <si>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</si>
  <si>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</si>
  <si>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</si>
  <si>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</si>
  <si>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</si>
  <si>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</si>
  <si>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</si>
  <si>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</si>
  <si>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</si>
  <si>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</si>
  <si>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</si>
  <si>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</si>
  <si>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</si>
  <si>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</si>
  <si>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</si>
  <si>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</si>
  <si>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</si>
  <si>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</si>
  <si>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</si>
  <si>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</si>
  <si>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</si>
  <si>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</si>
  <si>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</si>
  <si>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</si>
  <si>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</si>
  <si>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</si>
  <si>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</si>
  <si>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</si>
  <si>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</si>
  <si>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</si>
  <si>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</si>
  <si>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</si>
  <si>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</si>
  <si>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</si>
  <si>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</si>
  <si>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</si>
  <si>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</si>
  <si>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</si>
  <si>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</si>
  <si>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</si>
  <si>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</si>
  <si>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</si>
  <si>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</si>
  <si>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</si>
  <si>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</si>
  <si>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</si>
  <si>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</si>
  <si>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</si>
  <si>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</si>
  <si>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</si>
  <si>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</si>
  <si>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</si>
  <si>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</si>
  <si>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</si>
  <si>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</si>
  <si>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</si>
  <si>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</si>
  <si>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</si>
  <si>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</si>
  <si>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</si>
  <si>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</si>
  <si>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</si>
  <si>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</si>
  <si>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</si>
  <si>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</si>
  <si>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</si>
  <si>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</si>
  <si>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</si>
  <si>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</si>
  <si>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</si>
  <si>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</si>
  <si>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</si>
  <si>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</si>
  <si>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</si>
  <si>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</si>
  <si>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</si>
  <si>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</si>
  <si>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</si>
  <si>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</si>
  <si>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</si>
  <si>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</si>
  <si>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</si>
  <si>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</si>
  <si>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</si>
  <si>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</si>
  <si>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</si>
  <si>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</si>
  <si>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</si>
  <si>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</si>
  <si>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</si>
  <si>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</si>
  <si>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</si>
  <si>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</si>
  <si>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</si>
  <si>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</si>
  <si>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</si>
  <si>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</si>
  <si>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</si>
  <si>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</si>
  <si>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</si>
  <si>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</si>
  <si>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</si>
  <si>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</si>
  <si>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</si>
  <si>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</si>
  <si>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</si>
  <si>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</si>
  <si>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</si>
  <si>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</si>
  <si>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</si>
  <si>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</si>
  <si>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</si>
  <si>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</si>
  <si>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</si>
  <si>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</si>
  <si>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</si>
  <si>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</si>
  <si>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</si>
  <si>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</si>
  <si>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</si>
  <si>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</si>
  <si>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</si>
  <si>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</si>
  <si>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</si>
  <si>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</si>
  <si>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</si>
  <si>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</si>
  <si>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</si>
  <si>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</si>
  <si>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</si>
  <si>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</si>
  <si>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</si>
  <si>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</si>
  <si>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</si>
  <si>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</si>
  <si>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</si>
  <si>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</si>
  <si>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</si>
  <si>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</si>
  <si>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</si>
  <si>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</si>
  <si>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</si>
  <si>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</si>
  <si>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</si>
  <si>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</si>
  <si>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</si>
  <si>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</si>
  <si>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</si>
  <si>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</si>
  <si>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</si>
  <si>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</si>
  <si>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</si>
  <si>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</si>
  <si>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</si>
  <si>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</si>
  <si>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</si>
  <si>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</si>
  <si>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</si>
  <si>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</si>
  <si>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</si>
  <si>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</si>
  <si>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</si>
  <si>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</si>
  <si>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</si>
  <si>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</si>
  <si>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</si>
  <si>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</si>
  <si>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</si>
  <si>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</si>
  <si>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</si>
  <si>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</si>
  <si>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</si>
  <si>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</si>
  <si>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</si>
  <si>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</si>
  <si>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</si>
  <si>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</si>
  <si>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</si>
  <si>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</si>
  <si>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</si>
  <si>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</si>
  <si>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</si>
  <si>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</si>
  <si>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</si>
  <si>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</si>
  <si>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</si>
  <si>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</si>
  <si>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</si>
  <si>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</si>
  <si>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</si>
  <si>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</si>
  <si>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</si>
  <si>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</si>
  <si>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</si>
  <si>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</si>
  <si>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</si>
  <si>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</si>
  <si>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</si>
  <si>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</si>
  <si>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</si>
  <si>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</si>
  <si>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</si>
  <si>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</si>
  <si>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</si>
  <si>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</si>
  <si>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</si>
  <si>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</si>
  <si>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</si>
  <si>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</si>
  <si>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</si>
  <si>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</si>
  <si>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</si>
  <si>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</si>
  <si>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</si>
  <si>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</si>
  <si>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</si>
  <si>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</si>
  <si>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</si>
  <si>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</si>
  <si>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</si>
  <si>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</si>
  <si>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</si>
  <si>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</si>
  <si>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</si>
  <si>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</si>
  <si>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</si>
  <si>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</si>
  <si>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</si>
  <si>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</si>
  <si>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</si>
  <si>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</si>
  <si>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</si>
  <si>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</si>
  <si>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</si>
  <si>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</si>
  <si>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</si>
  <si>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</si>
  <si>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</si>
  <si>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</si>
  <si>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</si>
  <si>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</si>
  <si>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</si>
  <si>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</si>
  <si>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</si>
  <si>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</si>
  <si>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</si>
  <si>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</si>
  <si>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</si>
  <si>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</si>
  <si>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</si>
  <si>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</si>
  <si>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</si>
  <si>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</si>
  <si>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</si>
  <si>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</si>
  <si>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</si>
  <si>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</si>
  <si>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</si>
  <si>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</si>
  <si>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</si>
  <si>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</si>
  <si>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</si>
  <si>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</si>
  <si>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</si>
  <si>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</si>
  <si>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</si>
  <si>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</si>
  <si>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</si>
  <si>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</si>
  <si>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</si>
  <si>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</si>
  <si>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</si>
  <si>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</si>
  <si>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</si>
  <si>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</si>
  <si>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</si>
  <si>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</si>
  <si>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</si>
  <si>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</si>
  <si>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</si>
  <si>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</si>
  <si>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</si>
  <si>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</si>
  <si>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</si>
  <si>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</si>
  <si>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</si>
  <si>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</si>
  <si>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</si>
  <si>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</si>
  <si>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</si>
  <si>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</si>
  <si>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</si>
  <si>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</si>
  <si>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</si>
  <si>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</si>
  <si>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</si>
  <si>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</si>
  <si>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</si>
  <si>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</si>
  <si>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</si>
  <si>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</si>
  <si>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</si>
  <si>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</si>
  <si>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</si>
  <si>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</si>
  <si>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</si>
  <si>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</si>
  <si>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</si>
  <si>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</si>
  <si>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</si>
  <si>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</si>
  <si>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</si>
  <si>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</si>
  <si>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</si>
  <si>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</si>
  <si>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</si>
  <si>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</si>
  <si>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</si>
  <si>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</si>
  <si>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</si>
  <si>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</si>
  <si>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</si>
  <si>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</si>
  <si>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</si>
  <si>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</si>
  <si>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</si>
  <si>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</si>
  <si>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</si>
  <si>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</si>
  <si>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</si>
  <si>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</si>
  <si>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</si>
  <si>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</si>
  <si>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</si>
  <si>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</si>
  <si>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</si>
  <si>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</si>
  <si>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</si>
  <si>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</si>
  <si>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</si>
  <si>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</si>
  <si>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</si>
  <si>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</si>
  <si>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</si>
  <si>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</si>
  <si>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</si>
  <si>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</si>
  <si>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</si>
  <si>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</si>
  <si>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</si>
  <si>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</si>
  <si>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</si>
  <si>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</si>
  <si>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</si>
  <si>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</si>
  <si>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</si>
  <si>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</si>
  <si>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</si>
  <si>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</si>
  <si>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</si>
  <si>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</si>
  <si>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</si>
  <si>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</si>
  <si>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</si>
  <si>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</si>
  <si>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</si>
  <si>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</si>
  <si>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</si>
  <si>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</si>
  <si>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</si>
  <si>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</si>
  <si>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</si>
  <si>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</si>
  <si>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</si>
  <si>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</si>
  <si>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</si>
  <si>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</si>
  <si>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</si>
  <si>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</si>
  <si>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</si>
  <si>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</si>
  <si>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</si>
  <si>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</si>
  <si>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</si>
  <si>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</si>
  <si>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</si>
  <si>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</si>
  <si>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</si>
  <si>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</si>
  <si>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</si>
  <si>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</si>
  <si>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</si>
  <si>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</si>
  <si>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</si>
  <si>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</si>
  <si>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</si>
  <si>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</si>
  <si>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</si>
  <si>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</si>
  <si>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</si>
  <si>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</si>
  <si>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</si>
  <si>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</si>
  <si>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</si>
  <si>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</si>
  <si>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</si>
  <si>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</si>
  <si>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</si>
  <si>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</si>
  <si>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</si>
  <si>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</si>
  <si>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</si>
  <si>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</si>
  <si>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</si>
  <si>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</si>
  <si>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</si>
  <si>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</si>
  <si>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</si>
  <si>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</si>
  <si>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</si>
  <si>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</si>
  <si>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</si>
  <si>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</si>
  <si>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</si>
  <si>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</si>
  <si>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</si>
  <si>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</si>
  <si>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</si>
  <si>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</si>
  <si>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</si>
  <si>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</si>
  <si>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</si>
  <si>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</si>
  <si>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</si>
  <si>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</si>
  <si>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</si>
  <si>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</si>
  <si>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</si>
  <si>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</si>
  <si>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</si>
  <si>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</si>
  <si>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</si>
  <si>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</si>
  <si>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</si>
  <si>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</si>
  <si>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</si>
  <si>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</si>
  <si>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</si>
  <si>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</si>
  <si>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</si>
  <si>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</si>
  <si>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</si>
  <si>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</si>
  <si>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</si>
  <si>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</si>
  <si>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</si>
  <si>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</si>
  <si>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</si>
  <si>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</si>
  <si>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</si>
  <si>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</si>
  <si>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</si>
  <si>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</si>
  <si>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</si>
  <si>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</si>
  <si>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</si>
  <si>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</si>
  <si>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</si>
  <si>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</si>
  <si>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</si>
  <si>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</si>
  <si>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</si>
  <si>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</si>
  <si>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</si>
  <si>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</si>
  <si>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</si>
  <si>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</si>
  <si>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</si>
  <si>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</si>
  <si>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</si>
  <si>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</si>
  <si>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</si>
  <si>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</si>
  <si>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</si>
  <si>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</si>
  <si>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</si>
  <si>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</si>
  <si>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</si>
  <si>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</si>
  <si>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</si>
  <si>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</si>
  <si>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</si>
  <si>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</si>
  <si>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</si>
  <si>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</si>
  <si>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</si>
  <si>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</si>
  <si>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</si>
  <si>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</si>
  <si>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</si>
  <si>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</si>
  <si>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</si>
  <si>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</si>
  <si>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</si>
  <si>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</si>
  <si>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</si>
  <si>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</si>
  <si>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</si>
  <si>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</si>
  <si>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</si>
  <si>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</si>
  <si>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</si>
  <si>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</si>
  <si>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</si>
  <si>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</si>
  <si>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</si>
  <si>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</si>
  <si>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</si>
  <si>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</si>
  <si>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</si>
  <si>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</si>
  <si>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</si>
  <si>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</si>
  <si>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</si>
  <si>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</si>
  <si>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</si>
  <si>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</si>
  <si>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</si>
  <si>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</si>
  <si>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</si>
  <si>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</si>
  <si>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</si>
  <si>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</si>
  <si>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</si>
  <si>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</si>
  <si>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</si>
  <si>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</si>
  <si>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</si>
  <si>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</si>
  <si>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</si>
  <si>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</si>
  <si>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</si>
  <si>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</si>
  <si>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</si>
  <si>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</si>
  <si>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</si>
  <si>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</si>
  <si>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</si>
  <si>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</si>
  <si>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</si>
  <si>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</si>
  <si>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</si>
  <si>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</si>
  <si>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</si>
  <si>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</si>
  <si>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</si>
  <si>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</si>
  <si>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</si>
  <si>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</si>
  <si>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</si>
  <si>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</si>
  <si>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</si>
  <si>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</si>
  <si>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</si>
  <si>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</si>
  <si>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</si>
  <si>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</si>
  <si>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</si>
  <si>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</si>
  <si>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</si>
  <si>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</si>
  <si>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</si>
  <si>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</si>
  <si>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</si>
  <si>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</si>
  <si>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</si>
  <si>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</si>
  <si>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</si>
  <si>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</si>
  <si>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</si>
  <si>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</si>
  <si>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</si>
  <si>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</si>
  <si>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</si>
  <si>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</si>
  <si>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</si>
  <si>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</si>
  <si>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</si>
  <si>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</si>
  <si>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</si>
  <si>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</si>
  <si>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</si>
  <si>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</si>
  <si>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</si>
  <si>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</si>
  <si>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</si>
  <si>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</si>
  <si>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</si>
  <si>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</si>
  <si>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</si>
  <si>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</si>
  <si>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</si>
  <si>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</si>
  <si>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</si>
  <si>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</si>
  <si>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</si>
  <si>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</si>
  <si>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</si>
  <si>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</si>
  <si>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</si>
  <si>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</si>
  <si>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</si>
  <si>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</si>
  <si>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</si>
  <si>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</si>
  <si>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</si>
  <si>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</si>
  <si>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</si>
  <si>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</si>
  <si>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</si>
  <si>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</si>
  <si>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</si>
  <si>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</si>
  <si>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</si>
  <si>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</si>
  <si>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</si>
  <si>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</si>
  <si>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</si>
  <si>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</si>
  <si>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</si>
  <si>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</si>
  <si>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</si>
  <si>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</si>
  <si>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</si>
  <si>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</si>
  <si>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</si>
  <si>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</si>
  <si>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</si>
  <si>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</si>
  <si>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</si>
  <si>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</si>
  <si>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</si>
  <si>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</si>
  <si>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</si>
  <si>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</si>
  <si>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</si>
  <si>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</si>
  <si>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</si>
  <si>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</si>
  <si>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</si>
  <si>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</si>
  <si>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</si>
  <si>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</si>
  <si>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</si>
  <si>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</si>
  <si>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</si>
  <si>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</si>
  <si>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</si>
  <si>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</si>
  <si>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</si>
  <si>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</si>
  <si>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</si>
  <si>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</si>
  <si>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</si>
  <si>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</si>
  <si>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</si>
  <si>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</si>
  <si>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</si>
  <si>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</si>
  <si>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</si>
  <si>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</si>
  <si>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</si>
  <si>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</si>
  <si>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</si>
  <si>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</si>
  <si>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</si>
  <si>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</si>
  <si>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</si>
  <si>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</si>
  <si>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</si>
  <si>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</si>
  <si>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</si>
  <si>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</si>
  <si>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</si>
  <si>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</si>
  <si>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</si>
  <si>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</si>
  <si>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</si>
  <si>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</si>
  <si>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</si>
  <si>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</si>
  <si>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</si>
  <si>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</si>
  <si>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</si>
  <si>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</si>
  <si>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</si>
  <si>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</si>
  <si>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</si>
  <si>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</si>
  <si>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</si>
  <si>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</si>
  <si>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</si>
  <si>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</si>
  <si>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</si>
  <si>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</si>
  <si>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</si>
  <si>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</si>
  <si>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</si>
  <si>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</si>
  <si>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</si>
  <si>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</si>
  <si>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</si>
  <si>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</si>
  <si>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</si>
  <si>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</si>
  <si>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</si>
  <si>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</si>
  <si>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</si>
  <si>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</si>
  <si>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</si>
  <si>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</si>
  <si>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</si>
  <si>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</si>
  <si>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</si>
  <si>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</si>
  <si>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</si>
  <si>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</si>
  <si>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</si>
  <si>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</si>
  <si>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</si>
  <si>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</si>
  <si>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</si>
  <si>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</si>
  <si>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</si>
  <si>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</si>
  <si>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</si>
  <si>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</si>
  <si>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</si>
  <si>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</si>
  <si>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</si>
  <si>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</si>
  <si>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</si>
  <si>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</si>
  <si>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</si>
  <si>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</si>
  <si>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</si>
  <si>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</si>
  <si>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</si>
  <si>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</si>
  <si>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</si>
  <si>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</si>
  <si>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</si>
  <si>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</si>
  <si>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</si>
  <si>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</si>
  <si>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</si>
  <si>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</si>
  <si>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</si>
  <si>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</si>
  <si>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</si>
  <si>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</si>
  <si>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</si>
  <si>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</si>
  <si>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</si>
  <si>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</si>
  <si>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</si>
  <si>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</si>
  <si>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</si>
  <si>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</si>
  <si>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</si>
  <si>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</si>
  <si>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</si>
  <si>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</si>
  <si>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</si>
  <si>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</si>
  <si>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</si>
  <si>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</si>
  <si>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</si>
  <si>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</si>
  <si>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</si>
  <si>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</si>
  <si>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</si>
  <si>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</si>
  <si>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</si>
  <si>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</si>
  <si>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</si>
  <si>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</si>
  <si>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</si>
  <si>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</si>
  <si>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</si>
  <si>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</si>
  <si>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</si>
  <si>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</si>
  <si>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</si>
  <si>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</si>
  <si>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</si>
  <si>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</si>
  <si>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</si>
  <si>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</si>
  <si>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</si>
  <si>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</si>
  <si>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</si>
  <si>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</si>
  <si>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</si>
  <si>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</si>
  <si>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</si>
  <si>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</si>
  <si>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</si>
  <si>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</si>
  <si>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</si>
  <si>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</si>
  <si>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</si>
  <si>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</si>
  <si>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</si>
  <si>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</si>
  <si>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</si>
  <si>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</si>
  <si>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</si>
  <si>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</si>
  <si>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</si>
  <si>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</si>
  <si>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</si>
  <si>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</si>
  <si>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</si>
  <si>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</si>
  <si>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</si>
  <si>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</si>
  <si>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</si>
  <si>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</si>
  <si>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</si>
  <si>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</si>
  <si>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</si>
  <si>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</si>
  <si>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</si>
  <si>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</si>
  <si>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</si>
  <si>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</si>
  <si>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</si>
  <si>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</si>
  <si>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</si>
  <si>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</si>
  <si>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</si>
  <si>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</si>
  <si>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</si>
  <si>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</si>
  <si>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</si>
  <si>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</si>
  <si>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</si>
  <si>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</si>
  <si>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</si>
  <si>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</si>
  <si>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</si>
  <si>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</si>
  <si>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</si>
  <si>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</si>
  <si>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</si>
  <si>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</si>
  <si>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</si>
  <si>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</si>
  <si>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</si>
  <si>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</si>
  <si>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</si>
  <si>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</si>
  <si>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</si>
  <si>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</si>
  <si>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</si>
  <si>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</si>
  <si>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</si>
  <si>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</si>
  <si>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</si>
  <si>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</si>
  <si>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</si>
  <si>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</si>
  <si>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</si>
  <si>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</si>
  <si>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</si>
  <si>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</si>
  <si>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</si>
  <si>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</si>
  <si>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</si>
  <si>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</si>
  <si>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</si>
  <si>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</si>
  <si>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</si>
  <si>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</si>
  <si>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</si>
  <si>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</si>
  <si>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</si>
  <si>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</si>
  <si>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</si>
  <si>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</si>
  <si>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</si>
  <si>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</si>
  <si>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</si>
  <si>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</si>
  <si>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</si>
  <si>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</si>
  <si>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</si>
  <si>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</si>
  <si>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</si>
  <si>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</si>
  <si>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</si>
  <si>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</si>
  <si>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</si>
  <si>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</si>
  <si>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</si>
  <si>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</si>
  <si>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</si>
  <si>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</si>
  <si>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</si>
  <si>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</si>
  <si>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</si>
  <si>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</si>
  <si>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</si>
  <si>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</si>
  <si>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</si>
  <si>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</si>
  <si>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</si>
  <si>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</si>
  <si>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</si>
  <si>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</si>
  <si>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</si>
  <si>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</si>
  <si>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</si>
  <si>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</si>
  <si>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</si>
  <si>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</si>
  <si>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</si>
  <si>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</si>
  <si>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</si>
  <si>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</si>
  <si>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</si>
  <si>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</si>
  <si>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</si>
  <si>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</si>
  <si>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</si>
  <si>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</si>
  <si>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</si>
  <si>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</si>
  <si>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</si>
  <si>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</si>
  <si>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</si>
  <si>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</si>
  <si>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</si>
  <si>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</si>
  <si>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</si>
  <si>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</si>
  <si>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</si>
  <si>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</si>
  <si>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</si>
  <si>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</si>
  <si>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</si>
  <si>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</si>
  <si>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</si>
  <si>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</si>
  <si>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</si>
  <si>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</si>
  <si>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</si>
  <si>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</si>
  <si>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</si>
  <si>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</si>
  <si>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</si>
  <si>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</si>
  <si>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</si>
  <si>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</si>
  <si>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</si>
  <si>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</si>
  <si>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</si>
  <si>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</si>
  <si>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</si>
  <si>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</si>
  <si>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</si>
  <si>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</si>
  <si>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</si>
  <si>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</si>
  <si>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</si>
  <si>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</si>
  <si>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</si>
  <si>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</si>
  <si>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</si>
  <si>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</si>
  <si>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</si>
  <si>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</si>
  <si>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</si>
  <si>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</si>
  <si>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</si>
  <si>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</si>
  <si>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</si>
  <si>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</si>
  <si>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</si>
  <si>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</si>
  <si>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</si>
  <si>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</si>
  <si>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</si>
  <si>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</si>
  <si>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</si>
  <si>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</si>
  <si>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</si>
  <si>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</si>
  <si>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</si>
  <si>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</si>
  <si>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</si>
  <si>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</si>
  <si>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</si>
  <si>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</si>
  <si>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</si>
  <si>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</si>
  <si>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</si>
  <si>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</si>
  <si>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</si>
  <si>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</si>
  <si>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</si>
  <si>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</si>
  <si>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</si>
  <si>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</si>
  <si>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</si>
  <si>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</si>
  <si>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</si>
  <si>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</si>
  <si>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</si>
  <si>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</si>
  <si>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</si>
  <si>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</si>
  <si>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</si>
  <si>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</si>
  <si>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</si>
  <si>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</si>
  <si>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</si>
  <si>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</si>
  <si>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</si>
  <si>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</si>
  <si>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</si>
  <si>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</si>
  <si>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</si>
  <si>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</si>
  <si>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</si>
  <si>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</si>
  <si>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</si>
  <si>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</si>
  <si>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</si>
  <si>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</si>
  <si>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</si>
  <si>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</si>
  <si>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</si>
  <si>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</si>
  <si>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</si>
  <si>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</si>
  <si>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</si>
  <si>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</si>
  <si>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</si>
  <si>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</si>
  <si>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</si>
  <si>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</si>
  <si>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</si>
  <si>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</si>
  <si>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</si>
  <si>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</si>
  <si>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</si>
  <si>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</si>
  <si>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</si>
  <si>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</si>
  <si>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</si>
  <si>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</si>
  <si>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</si>
  <si>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</si>
  <si>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</si>
  <si>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</si>
  <si>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</si>
  <si>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</si>
  <si>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</si>
  <si>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</si>
  <si>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</si>
  <si>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</si>
  <si>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</si>
  <si>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</si>
  <si>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</si>
  <si>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</si>
  <si>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</si>
  <si>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</si>
  <si>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</si>
  <si>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</si>
  <si>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</si>
  <si>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</si>
  <si>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</si>
  <si>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</si>
  <si>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</si>
  <si>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</si>
  <si>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</si>
  <si>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</si>
  <si>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</si>
  <si>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</si>
  <si>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</si>
  <si>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</si>
  <si>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</si>
  <si>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</si>
  <si>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</si>
  <si>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</si>
  <si>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</si>
  <si>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</si>
  <si>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</si>
  <si>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</si>
  <si>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</si>
  <si>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</si>
  <si>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</si>
  <si>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</si>
  <si>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</si>
  <si>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</si>
  <si>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</si>
  <si>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</si>
  <si>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</si>
  <si>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</si>
  <si>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</si>
  <si>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</si>
  <si>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</si>
  <si>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</si>
  <si>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</si>
  <si>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</si>
  <si>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</si>
  <si>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</si>
  <si>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</si>
  <si>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</si>
  <si>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</si>
  <si>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</si>
  <si>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</si>
  <si>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</si>
  <si>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</si>
  <si>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</si>
  <si>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</si>
  <si>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</si>
  <si>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</si>
  <si>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</si>
  <si>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</si>
  <si>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</si>
  <si>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</si>
  <si>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</si>
  <si>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</si>
  <si>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</si>
  <si>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</si>
  <si>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</si>
  <si>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</si>
  <si>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</si>
  <si>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</si>
  <si>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</si>
  <si>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</si>
  <si>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</si>
  <si>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</si>
  <si>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</si>
  <si>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</si>
  <si>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</si>
  <si>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</si>
  <si>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</si>
  <si>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</si>
  <si>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</si>
  <si>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</si>
  <si>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</si>
  <si>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</si>
  <si>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</si>
  <si>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</si>
  <si>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</si>
  <si>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</si>
  <si>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</si>
  <si>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</si>
  <si>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</si>
  <si>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</si>
  <si>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</si>
  <si>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</si>
  <si>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</si>
  <si>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</si>
  <si>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</si>
  <si>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</si>
  <si>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</si>
  <si>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</si>
  <si>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</si>
  <si>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</si>
  <si>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</si>
  <si>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</si>
  <si>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</si>
  <si>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</si>
  <si>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</si>
  <si>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</si>
  <si>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</si>
  <si>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</si>
  <si>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</si>
  <si>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</si>
  <si>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</si>
  <si>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</si>
  <si>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</si>
  <si>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</si>
  <si>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</si>
  <si>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</si>
  <si>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</si>
  <si>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</si>
  <si>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</si>
  <si>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</si>
  <si>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</si>
  <si>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</si>
  <si>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</si>
  <si>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</si>
  <si>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</si>
  <si>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</si>
  <si>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</si>
  <si>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</si>
  <si>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</si>
  <si>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</si>
  <si>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</si>
  <si>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</si>
  <si>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</si>
  <si>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</si>
  <si>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</si>
  <si>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</si>
  <si>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</si>
  <si>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</si>
  <si>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</si>
  <si>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</si>
  <si>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</si>
  <si>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</si>
  <si>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</si>
  <si>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</si>
  <si>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</si>
  <si>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</si>
  <si>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</si>
  <si>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</si>
  <si>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</si>
  <si>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</si>
  <si>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</si>
  <si>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</si>
  <si>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</si>
  <si>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</si>
  <si>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</si>
  <si>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</si>
  <si>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</si>
  <si>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</si>
  <si>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</si>
  <si>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</si>
  <si>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</si>
  <si>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</si>
  <si>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</si>
  <si>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</si>
  <si>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</si>
  <si>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</si>
  <si>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</si>
  <si>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</si>
  <si>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</si>
  <si>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</si>
  <si>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</si>
  <si>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</si>
  <si>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</si>
  <si>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</si>
  <si>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</si>
  <si>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</si>
  <si>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</si>
  <si>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</si>
  <si>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</si>
  <si>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</si>
  <si>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</si>
  <si>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</si>
  <si>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</si>
  <si>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</si>
  <si>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</si>
  <si>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</si>
  <si>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</si>
  <si>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</si>
  <si>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</si>
  <si>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</si>
  <si>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</si>
  <si>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</si>
  <si>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</si>
  <si>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</si>
  <si>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</si>
  <si>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</si>
  <si>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</si>
  <si>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</si>
  <si>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</si>
  <si>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</si>
  <si>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</si>
  <si>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</si>
  <si>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</si>
  <si>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</si>
  <si>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</si>
  <si>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</si>
  <si>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</si>
  <si>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</si>
  <si>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</si>
  <si>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</si>
  <si>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</si>
  <si>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</si>
  <si>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</si>
  <si>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</si>
  <si>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</si>
  <si>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</si>
  <si>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</si>
  <si>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</si>
  <si>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</si>
  <si>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</si>
  <si>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</si>
  <si>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</si>
  <si>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</si>
  <si>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</si>
  <si>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</si>
  <si>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</si>
  <si>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</si>
  <si>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</si>
  <si>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</si>
  <si>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</si>
  <si>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</si>
  <si>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</si>
  <si>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</si>
  <si>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</si>
  <si>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</si>
  <si>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</si>
  <si>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</si>
  <si>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</si>
  <si>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</si>
  <si>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</si>
  <si>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</si>
  <si>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</si>
  <si>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</si>
  <si>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</si>
  <si>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</si>
  <si>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</si>
  <si>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</si>
  <si>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</si>
  <si>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</si>
  <si>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</si>
  <si>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</si>
  <si>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</si>
  <si>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</si>
  <si>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</si>
  <si>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</si>
  <si>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</si>
  <si>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</si>
  <si>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</si>
  <si>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</si>
  <si>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</si>
  <si>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</si>
  <si>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</si>
  <si>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</si>
  <si>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</si>
  <si>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</si>
  <si>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</si>
  <si>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</si>
  <si>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</si>
  <si>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</si>
  <si>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</si>
  <si>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</si>
  <si>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</si>
  <si>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</si>
  <si>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</si>
  <si>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</si>
  <si>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</si>
  <si>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</si>
  <si>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</si>
  <si>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</si>
  <si>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</si>
  <si>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</si>
  <si>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</si>
  <si>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</si>
  <si>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</si>
  <si>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</si>
  <si>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</si>
  <si>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</si>
  <si>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</si>
  <si>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</si>
  <si>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</si>
  <si>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</si>
  <si>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</si>
  <si>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</si>
  <si>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</si>
  <si>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</si>
  <si>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</si>
  <si>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</si>
  <si>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</si>
  <si>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</si>
  <si>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</si>
  <si>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</si>
  <si>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</si>
  <si>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</si>
  <si>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</si>
  <si>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</si>
  <si>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</si>
  <si>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</si>
  <si>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</si>
  <si>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</si>
  <si>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</si>
  <si>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</si>
  <si>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</si>
  <si>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</si>
  <si>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</si>
  <si>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</si>
  <si>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</si>
  <si>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</si>
  <si>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</si>
  <si>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</si>
  <si>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</si>
  <si>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</si>
  <si>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</si>
  <si>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</si>
  <si>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</si>
  <si>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</si>
  <si>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</si>
  <si>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</si>
  <si>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</si>
  <si>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</si>
  <si>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</si>
  <si>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</si>
  <si>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</si>
  <si>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</si>
  <si>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</si>
  <si>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</si>
  <si>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</si>
  <si>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</si>
  <si>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</si>
  <si>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</si>
  <si>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</si>
  <si>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</si>
  <si>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</si>
  <si>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</si>
  <si>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</si>
  <si>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</si>
  <si>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</si>
  <si>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</si>
  <si>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</si>
  <si>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</si>
  <si>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</si>
  <si>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</si>
  <si>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</si>
  <si>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</si>
  <si>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</si>
  <si>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</si>
  <si>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</si>
  <si>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</si>
  <si>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</si>
  <si>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</si>
  <si>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</si>
  <si>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</si>
  <si>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</si>
  <si>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</si>
  <si>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</si>
  <si>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</si>
  <si>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</si>
  <si>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</si>
  <si>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</si>
  <si>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</si>
  <si>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</si>
  <si>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</si>
  <si>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</si>
  <si>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</si>
  <si>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</si>
  <si>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</si>
  <si>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</si>
  <si>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</si>
  <si>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</si>
  <si>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</si>
  <si>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</si>
  <si>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</si>
  <si>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</si>
  <si>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</si>
  <si>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</si>
  <si>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</si>
  <si>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</si>
  <si>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</si>
  <si>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</si>
  <si>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</si>
  <si>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</si>
  <si>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</si>
  <si>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</si>
  <si>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</si>
  <si>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</si>
  <si>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</si>
  <si>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</si>
  <si>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</si>
  <si>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</si>
  <si>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</si>
  <si>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</si>
  <si>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</si>
  <si>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</si>
  <si>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</si>
  <si>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</si>
  <si>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</si>
  <si>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</si>
  <si>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</si>
  <si>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</si>
  <si>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</si>
  <si>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</si>
  <si>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</si>
  <si>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</si>
  <si>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</si>
  <si>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</si>
  <si>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</si>
  <si>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</si>
  <si>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</si>
  <si>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</si>
  <si>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</si>
  <si>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</si>
  <si>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</si>
  <si>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</si>
  <si>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</si>
  <si>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</si>
  <si>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</si>
  <si>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</si>
  <si>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</si>
  <si>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</si>
  <si>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</si>
  <si>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</si>
  <si>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</si>
  <si>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</si>
  <si>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</si>
  <si>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</si>
  <si>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</si>
  <si>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</si>
  <si>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</si>
  <si>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</si>
  <si>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</si>
  <si>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</si>
  <si>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</si>
  <si>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</si>
  <si>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</si>
  <si>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</si>
  <si>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</si>
  <si>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</si>
  <si>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</si>
  <si>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</si>
  <si>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</si>
  <si>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</si>
  <si>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</si>
  <si>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</si>
  <si>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</si>
  <si>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</si>
  <si>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</si>
  <si>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</si>
  <si>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</si>
  <si>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</si>
  <si>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</si>
  <si>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</si>
  <si>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</si>
  <si>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</si>
  <si>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</si>
  <si>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</si>
  <si>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</si>
  <si>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</si>
  <si>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</si>
  <si>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</si>
  <si>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</si>
  <si>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</si>
  <si>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</si>
  <si>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</si>
  <si>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</si>
  <si>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</si>
  <si>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</si>
  <si>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</si>
  <si>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</si>
  <si>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</si>
  <si>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</si>
  <si>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</si>
  <si>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</si>
  <si>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</si>
  <si>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</si>
  <si>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</si>
  <si>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</si>
  <si>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</si>
  <si>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</si>
  <si>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</si>
  <si>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</si>
  <si>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</si>
  <si>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</si>
  <si>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</si>
  <si>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</si>
  <si>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</si>
  <si>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</si>
  <si>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</si>
  <si>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</si>
  <si>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</si>
  <si>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</si>
  <si>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</si>
  <si>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</si>
  <si>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</si>
  <si>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</si>
  <si>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</si>
  <si>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</si>
  <si>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</si>
  <si>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</si>
  <si>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</si>
  <si>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</si>
  <si>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</si>
  <si>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</si>
  <si>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</si>
  <si>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</si>
  <si>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</si>
  <si>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</si>
  <si>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</si>
  <si>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</si>
  <si>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</si>
  <si>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</si>
  <si>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</si>
  <si>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</si>
  <si>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</si>
  <si>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</si>
  <si>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</si>
  <si>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</si>
  <si>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</si>
  <si>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</si>
  <si>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</si>
  <si>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</si>
  <si>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</si>
  <si>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</si>
  <si>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</si>
  <si>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</si>
  <si>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</si>
  <si>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</si>
  <si>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</si>
  <si>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</si>
  <si>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</si>
  <si>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</si>
  <si>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</si>
  <si>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</si>
  <si>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</si>
  <si>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</si>
  <si>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</si>
  <si>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</si>
  <si>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</si>
  <si>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</si>
  <si>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</si>
  <si>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</si>
  <si>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</si>
  <si>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</si>
  <si>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</si>
  <si>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</si>
  <si>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</si>
  <si>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</si>
  <si>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</si>
  <si>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</si>
  <si>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</si>
  <si>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</si>
  <si>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</si>
  <si>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</si>
  <si>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</si>
  <si>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</si>
  <si>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</si>
  <si>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</si>
  <si>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</si>
  <si>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</si>
  <si>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</si>
  <si>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</si>
  <si>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</si>
  <si>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</si>
  <si>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</si>
  <si>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</si>
  <si>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</si>
  <si>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</si>
  <si>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</si>
  <si>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</si>
  <si>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</si>
  <si>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</si>
  <si>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</si>
  <si>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</si>
  <si>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</si>
  <si>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</si>
  <si>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</si>
  <si>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</si>
  <si>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</si>
  <si>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</si>
  <si>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</si>
  <si>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</si>
  <si>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</si>
  <si>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</si>
  <si>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</si>
  <si>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</si>
  <si>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</si>
  <si>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</si>
  <si>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</si>
  <si>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</si>
  <si>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</si>
  <si>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</si>
  <si>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</si>
  <si>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</si>
  <si>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</si>
  <si>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</si>
  <si>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</si>
  <si>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</si>
  <si>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</si>
  <si>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</si>
  <si>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</si>
  <si>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</si>
  <si>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</si>
  <si>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</si>
  <si>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</si>
  <si>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</si>
  <si>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</si>
  <si>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</si>
  <si>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</si>
  <si>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</si>
  <si>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</si>
  <si>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</si>
  <si>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</si>
  <si>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</si>
  <si>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</si>
  <si>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</si>
  <si>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</si>
  <si>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</si>
  <si>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</si>
  <si>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</si>
  <si>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</si>
  <si>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</si>
  <si>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</si>
  <si>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</si>
  <si>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</si>
  <si>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</si>
  <si>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</si>
  <si>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</si>
  <si>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</si>
  <si>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</si>
  <si>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</si>
  <si>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</si>
  <si>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</si>
  <si>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</si>
  <si>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</si>
  <si>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</si>
  <si>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</si>
  <si>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</si>
  <si>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</si>
  <si>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</si>
  <si>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</si>
  <si>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</si>
  <si>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</si>
  <si>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</si>
  <si>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</si>
  <si>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</si>
  <si>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</si>
  <si>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</si>
  <si>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</si>
  <si>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</si>
  <si>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</si>
  <si>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</si>
  <si>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</si>
  <si>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</si>
  <si>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</si>
  <si>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</si>
  <si>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</si>
  <si>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</si>
  <si>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</si>
  <si>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</si>
  <si>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</si>
  <si>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</si>
  <si>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</si>
  <si>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</si>
  <si>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</si>
  <si>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</si>
  <si>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</si>
  <si>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</si>
  <si>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</si>
  <si>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</si>
  <si>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</si>
  <si>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</si>
  <si>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</si>
  <si>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</si>
  <si>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</si>
  <si>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</si>
  <si>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</si>
  <si>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</si>
  <si>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</si>
  <si>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</si>
  <si>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</si>
  <si>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</si>
  <si>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</si>
  <si>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</si>
  <si>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</si>
  <si>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</si>
  <si>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</si>
  <si>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</si>
  <si>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</si>
  <si>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</si>
  <si>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</si>
  <si>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</si>
  <si>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</si>
  <si>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</si>
  <si>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</si>
  <si>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</si>
  <si>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</si>
  <si>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</si>
  <si>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</si>
  <si>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</si>
  <si>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</si>
  <si>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</si>
  <si>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</si>
  <si>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</si>
  <si>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</si>
  <si>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</si>
  <si>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</si>
  <si>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</si>
  <si>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</si>
  <si>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</si>
  <si>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</si>
  <si>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</si>
  <si>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</si>
  <si>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</si>
  <si>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</si>
  <si>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</si>
  <si>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</si>
  <si>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</si>
  <si>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</si>
  <si>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</si>
  <si>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</si>
  <si>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</si>
  <si>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</si>
  <si>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</si>
  <si>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</si>
  <si>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</si>
  <si>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</si>
  <si>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</si>
  <si>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</si>
  <si>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</si>
  <si>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</si>
  <si>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</si>
  <si>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</si>
  <si>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</si>
  <si>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</si>
  <si>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</si>
  <si>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</si>
  <si>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</si>
  <si>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</si>
  <si>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</si>
  <si>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</si>
  <si>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</si>
  <si>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</si>
  <si>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</si>
  <si>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</si>
  <si>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</si>
  <si>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</si>
  <si>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</si>
  <si>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</si>
  <si>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</si>
  <si>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</si>
  <si>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</si>
  <si>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</si>
  <si>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</si>
  <si>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</si>
  <si>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</si>
  <si>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</si>
  <si>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</si>
  <si>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</si>
  <si>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</si>
  <si>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</si>
  <si>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</si>
  <si>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</si>
  <si>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</si>
  <si>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</si>
  <si>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</si>
  <si>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</si>
  <si>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</si>
  <si>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</si>
  <si>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</si>
  <si>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</si>
  <si>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</si>
  <si>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</si>
  <si>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</si>
  <si>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</si>
  <si>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</si>
  <si>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</si>
  <si>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</si>
  <si>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</si>
  <si>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</si>
  <si>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</si>
  <si>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</si>
  <si>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</si>
  <si>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</si>
  <si>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</si>
  <si>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</si>
  <si>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</si>
  <si>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</si>
  <si>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</si>
  <si>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</si>
  <si>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</si>
  <si>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</si>
  <si>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</si>
  <si>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</si>
  <si>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</si>
  <si>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</si>
  <si>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</si>
  <si>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</si>
  <si>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</si>
  <si>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</si>
  <si>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</si>
  <si>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</si>
  <si>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</si>
  <si>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</si>
  <si>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</si>
  <si>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</si>
  <si>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</si>
  <si>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</si>
  <si>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</si>
  <si>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</si>
  <si>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</si>
  <si>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</si>
  <si>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</si>
  <si>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</si>
  <si>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</si>
  <si>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</si>
  <si>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</si>
  <si>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</si>
  <si>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</si>
  <si>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</si>
  <si>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</si>
  <si>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</si>
  <si>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</si>
  <si>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</si>
  <si>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</si>
  <si>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</si>
  <si>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</si>
  <si>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</si>
  <si>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</si>
  <si>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</si>
  <si>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</si>
  <si>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</si>
  <si>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</si>
  <si>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</si>
  <si>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</si>
  <si>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</si>
  <si>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</si>
  <si>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</si>
  <si>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</si>
  <si>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</si>
  <si>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</si>
  <si>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</si>
  <si>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</si>
  <si>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</si>
  <si>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</si>
  <si>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</si>
  <si>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</si>
  <si>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</si>
  <si>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</si>
  <si>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</si>
  <si>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</si>
  <si>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</si>
  <si>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</si>
  <si>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</si>
  <si>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</si>
  <si>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</si>
  <si>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</si>
  <si>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</si>
  <si>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</si>
  <si>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</si>
  <si>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</si>
  <si>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</si>
  <si>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</si>
  <si>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</si>
  <si>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</si>
  <si>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</si>
  <si>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</si>
  <si>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</si>
  <si>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</si>
  <si>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</si>
  <si>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</si>
  <si>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</si>
  <si>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</si>
  <si>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</si>
  <si>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</si>
  <si>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</si>
  <si>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</si>
  <si>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</si>
  <si>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</si>
  <si>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</si>
  <si>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</si>
  <si>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</si>
  <si>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</si>
  <si>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</si>
  <si>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</si>
  <si>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</si>
  <si>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</si>
  <si>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</si>
  <si>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</si>
  <si>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</si>
  <si>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</si>
  <si>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</si>
  <si>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</si>
  <si>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</si>
  <si>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</si>
  <si>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</si>
  <si>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</si>
  <si>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</si>
  <si>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</si>
  <si>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</si>
  <si>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</si>
  <si>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</si>
  <si>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</si>
  <si>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</si>
  <si>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</si>
  <si>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</si>
  <si>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</si>
  <si>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</si>
  <si>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</si>
  <si>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</si>
  <si>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</si>
  <si>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</si>
  <si>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</si>
  <si>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</si>
  <si>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</si>
  <si>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</si>
  <si>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</si>
  <si>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</si>
  <si>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</si>
  <si>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</si>
  <si>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</si>
  <si>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</si>
  <si>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</si>
  <si>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</si>
  <si>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</si>
  <si>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</si>
  <si>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</si>
  <si>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</si>
  <si>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</si>
  <si>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</si>
  <si>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</si>
  <si>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</si>
  <si>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</si>
  <si>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</si>
  <si>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</si>
  <si>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</si>
  <si>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</si>
  <si>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</si>
  <si>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</si>
  <si>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</si>
  <si>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</si>
  <si>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</si>
  <si>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</si>
  <si>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</si>
  <si>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</si>
  <si>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</si>
  <si>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</si>
  <si>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</si>
  <si>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</si>
  <si>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</si>
  <si>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</si>
  <si>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</si>
  <si>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</si>
  <si>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</si>
  <si>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</si>
  <si>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</si>
  <si>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</si>
  <si>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</si>
  <si>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</si>
  <si>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</si>
  <si>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</si>
  <si>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</si>
  <si>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</si>
  <si>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</si>
  <si>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</si>
  <si>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</si>
  <si>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</si>
  <si>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</si>
  <si>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</si>
  <si>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</si>
  <si>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</si>
  <si>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</si>
  <si>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</si>
  <si>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</si>
  <si>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</si>
  <si>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</si>
  <si>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</si>
  <si>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</si>
  <si>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</si>
  <si>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</si>
  <si>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</si>
  <si>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</si>
  <si>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</si>
  <si>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</si>
  <si>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</si>
  <si>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</si>
  <si>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</si>
  <si>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</si>
  <si>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</si>
  <si>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</si>
  <si>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</si>
  <si>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</si>
  <si>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</si>
  <si>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</si>
  <si>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</si>
  <si>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</si>
  <si>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</si>
  <si>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</si>
  <si>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</si>
  <si>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</si>
  <si>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</si>
  <si>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</si>
  <si>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</si>
  <si>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</si>
  <si>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</si>
  <si>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</si>
  <si>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</si>
  <si>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</si>
  <si>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</si>
  <si>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</si>
  <si>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</si>
  <si>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</si>
  <si>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</si>
  <si>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</si>
  <si>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</si>
  <si>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</si>
  <si>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</si>
  <si>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</si>
  <si>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</si>
  <si>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</si>
  <si>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</si>
  <si>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</si>
  <si>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</si>
  <si>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</si>
  <si>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</si>
  <si>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</si>
  <si>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</si>
  <si>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</si>
  <si>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</si>
  <si>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</si>
  <si>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</si>
  <si>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</si>
  <si>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</si>
  <si>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</si>
  <si>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</si>
  <si>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</si>
  <si>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</si>
  <si>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</si>
  <si>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</si>
  <si>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</si>
  <si>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</si>
  <si>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</si>
  <si>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</si>
  <si>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</si>
  <si>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</si>
  <si>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</si>
  <si>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</si>
  <si>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</si>
  <si>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</si>
  <si>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</si>
  <si>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</si>
  <si>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</si>
  <si>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</si>
  <si>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</si>
  <si>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</si>
  <si>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</si>
  <si>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</si>
  <si>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</si>
  <si>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</si>
  <si>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</si>
  <si>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</si>
  <si>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</si>
  <si>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</si>
  <si>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</si>
  <si>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</si>
  <si>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</si>
  <si>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</si>
  <si>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</si>
  <si>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</si>
  <si>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</si>
  <si>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</si>
  <si>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</si>
  <si>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</si>
  <si>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</si>
  <si>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</si>
  <si>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</si>
  <si>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</si>
  <si>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</si>
  <si>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</si>
  <si>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</si>
  <si>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</si>
  <si>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</si>
  <si>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</si>
  <si>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</si>
  <si>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</si>
  <si>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</si>
  <si>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</si>
  <si>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</si>
  <si>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</si>
  <si>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</si>
  <si>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</si>
  <si>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</si>
  <si>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</si>
  <si>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</si>
  <si>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</si>
  <si>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</si>
  <si>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</si>
  <si>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</si>
  <si>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</si>
  <si>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</si>
  <si>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</si>
  <si>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</si>
  <si>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</si>
  <si>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</si>
  <si>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</si>
  <si>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</si>
  <si>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</si>
  <si>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</si>
  <si>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</si>
  <si>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</si>
  <si>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</si>
  <si>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</si>
  <si>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</si>
  <si>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</si>
  <si>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</si>
  <si>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</si>
  <si>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</si>
  <si>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</si>
  <si>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</si>
  <si>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</si>
  <si>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</si>
  <si>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</si>
  <si>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</si>
  <si>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</si>
  <si>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</si>
  <si>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</si>
  <si>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</si>
  <si>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</si>
  <si>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</si>
  <si>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</si>
  <si>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</si>
  <si>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</si>
  <si>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</si>
  <si>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</si>
  <si>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</si>
  <si>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</si>
  <si>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</si>
  <si>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</si>
  <si>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</si>
  <si>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</si>
  <si>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</si>
  <si>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</si>
  <si>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</si>
  <si>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</si>
  <si>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</si>
  <si>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</si>
  <si>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</si>
  <si>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</si>
  <si>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</si>
  <si>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</si>
  <si>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</si>
  <si>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</si>
  <si>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</si>
  <si>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</si>
  <si>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</si>
  <si>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</si>
  <si>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</si>
  <si>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</si>
  <si>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</si>
  <si>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</si>
  <si>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</si>
  <si>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</si>
  <si>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</si>
  <si>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</si>
  <si>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</si>
  <si>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</si>
  <si>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</si>
  <si>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</si>
  <si>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</si>
  <si>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</si>
  <si>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</si>
  <si>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</si>
  <si>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</si>
  <si>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</si>
  <si>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</si>
  <si>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</si>
  <si>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</si>
  <si>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</si>
  <si>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</si>
  <si>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</si>
  <si>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</si>
  <si>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</si>
  <si>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</si>
  <si>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</si>
  <si>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</si>
  <si>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</si>
  <si>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</si>
  <si>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</si>
  <si>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</si>
  <si>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</si>
  <si>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</si>
  <si>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</si>
  <si>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</si>
  <si>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</si>
  <si>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</si>
  <si>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</si>
  <si>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</si>
  <si>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</si>
  <si>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</si>
  <si>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</si>
  <si>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</si>
  <si>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</si>
  <si>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</si>
  <si>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</si>
  <si>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</si>
  <si>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</si>
  <si>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</si>
  <si>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</si>
  <si>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</si>
  <si>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</si>
  <si>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</si>
  <si>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</si>
  <si>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</si>
  <si>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</si>
  <si>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</si>
  <si>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</si>
  <si>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</si>
  <si>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</si>
  <si>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</si>
  <si>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</si>
  <si>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</si>
  <si>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</si>
  <si>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</si>
  <si>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</si>
  <si>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</si>
  <si>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</si>
  <si>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</si>
  <si>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</si>
  <si>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</si>
  <si>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</si>
  <si>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</si>
  <si>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</si>
  <si>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</si>
  <si>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</si>
  <si>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</si>
  <si>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</si>
  <si>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</si>
  <si>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</si>
  <si>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</si>
  <si>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</si>
  <si>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</si>
  <si>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</si>
  <si>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</si>
  <si>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</si>
  <si>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</si>
  <si>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</si>
  <si>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</si>
  <si>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</si>
  <si>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</si>
  <si>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</si>
  <si>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</si>
  <si>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</si>
  <si>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</si>
  <si>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</si>
  <si>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</si>
  <si>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</si>
  <si>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</si>
  <si>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</si>
  <si>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</si>
  <si>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</si>
  <si>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</si>
  <si>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</si>
  <si>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</si>
  <si>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</si>
  <si>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</si>
  <si>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</si>
  <si>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</si>
  <si>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</si>
  <si>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</si>
  <si>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</si>
  <si>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</si>
  <si>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</si>
  <si>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</si>
  <si>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</si>
  <si>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</si>
  <si>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</si>
  <si>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</si>
  <si>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</si>
  <si>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</si>
  <si>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</si>
  <si>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</si>
  <si>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</si>
  <si>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</si>
  <si>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</si>
  <si>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</si>
  <si>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</si>
  <si>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</si>
  <si>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</si>
  <si>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</si>
  <si>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</si>
  <si>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</si>
  <si>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</si>
  <si>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</si>
  <si>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</si>
  <si>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</si>
  <si>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</si>
  <si>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</si>
  <si>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</si>
  <si>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</si>
  <si>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</si>
  <si>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</si>
  <si>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</si>
  <si>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</si>
  <si>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</si>
  <si>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</si>
  <si>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</si>
  <si>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</si>
  <si>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</si>
  <si>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</si>
  <si>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</si>
  <si>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</si>
  <si>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</si>
  <si>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</si>
  <si>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</si>
  <si>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</si>
  <si>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</si>
  <si>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</si>
  <si>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</si>
  <si>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</si>
  <si>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</si>
  <si>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</si>
  <si>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</si>
  <si>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</si>
  <si>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</si>
  <si>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</si>
  <si>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</si>
  <si>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</si>
  <si>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</si>
  <si>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</si>
  <si>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</si>
  <si>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</si>
  <si>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</si>
  <si>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</si>
  <si>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</si>
  <si>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</si>
  <si>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</si>
  <si>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</si>
  <si>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</si>
  <si>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</si>
  <si>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</si>
  <si>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</si>
  <si>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</si>
  <si>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</si>
  <si>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</si>
  <si>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</si>
  <si>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</si>
  <si>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</si>
  <si>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</si>
  <si>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</si>
  <si>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</si>
  <si>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</si>
  <si>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</si>
  <si>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</si>
  <si>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</si>
  <si>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</si>
  <si>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</si>
  <si>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</si>
  <si>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</si>
  <si>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</si>
  <si>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</si>
  <si>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</si>
  <si>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</si>
  <si>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</si>
  <si>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</si>
  <si>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</si>
  <si>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</si>
  <si>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</si>
  <si>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</si>
  <si>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</si>
  <si>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</si>
  <si>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</si>
  <si>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</si>
  <si>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</si>
  <si>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</si>
  <si>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</si>
  <si>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</si>
  <si>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</si>
  <si>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</si>
  <si>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</si>
  <si>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</si>
  <si>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</si>
  <si>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</si>
  <si>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</si>
  <si>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</si>
  <si>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</si>
  <si>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</si>
  <si>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</si>
  <si>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</si>
  <si>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</si>
  <si>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</si>
  <si>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</si>
  <si>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</si>
  <si>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</si>
  <si>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</si>
  <si>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</si>
  <si>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</si>
  <si>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</si>
  <si>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</si>
  <si>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</si>
  <si>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</si>
  <si>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</si>
  <si>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</si>
  <si>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</si>
  <si>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</si>
  <si>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</si>
  <si>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</si>
  <si>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</si>
  <si>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</si>
  <si>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</si>
  <si>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</si>
  <si>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</si>
  <si>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</si>
  <si>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</si>
  <si>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</si>
  <si>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</si>
  <si>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</si>
  <si>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</si>
  <si>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</si>
  <si>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</si>
  <si>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</si>
  <si>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</si>
  <si>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</si>
  <si>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</si>
  <si>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</si>
  <si>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</si>
  <si>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</si>
  <si>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</si>
  <si>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</si>
  <si>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</si>
  <si>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</si>
  <si>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</si>
  <si>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</si>
  <si>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</si>
  <si>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</si>
  <si>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</si>
  <si>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</si>
  <si>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</si>
  <si>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</si>
  <si>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</si>
  <si>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</si>
  <si>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</si>
  <si>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</si>
  <si>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</si>
  <si>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</si>
  <si>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</si>
  <si>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</si>
  <si>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</si>
  <si>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</si>
  <si>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</si>
  <si>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</si>
  <si>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</si>
  <si>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</si>
  <si>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</si>
  <si>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</si>
  <si>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</si>
  <si>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</si>
  <si>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</si>
  <si>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</si>
  <si>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</si>
  <si>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</si>
  <si>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</si>
  <si>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</si>
  <si>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</si>
  <si>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</si>
  <si>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</si>
  <si>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</si>
  <si>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</si>
  <si>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</si>
  <si>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</si>
  <si>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</si>
  <si>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</si>
  <si>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</si>
  <si>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</si>
  <si>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</si>
  <si>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</si>
  <si>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</si>
  <si>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</si>
  <si>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</si>
  <si>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</si>
  <si>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</si>
  <si>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</si>
  <si>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</si>
  <si>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</si>
  <si>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</si>
  <si>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</si>
  <si>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</si>
  <si>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</si>
  <si>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</si>
  <si>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</si>
  <si>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</si>
  <si>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</si>
  <si>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</si>
  <si>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</si>
  <si>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</si>
  <si>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</si>
  <si>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</si>
  <si>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</si>
  <si>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</si>
  <si>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</si>
  <si>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</si>
  <si>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</si>
  <si>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</si>
  <si>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</si>
  <si>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</si>
  <si>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</si>
  <si>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</si>
  <si>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</si>
  <si>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</si>
  <si>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</si>
  <si>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</si>
  <si>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</si>
  <si>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</si>
  <si>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</si>
  <si>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</si>
  <si>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</si>
  <si>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</si>
  <si>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</si>
  <si>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</si>
  <si>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</si>
  <si>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</si>
  <si>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</si>
  <si>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</si>
  <si>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</si>
  <si>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</si>
  <si>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</si>
  <si>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</si>
  <si>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</si>
  <si>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</si>
  <si>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</si>
  <si>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</si>
  <si>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</si>
  <si>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</si>
  <si>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</si>
  <si>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</si>
  <si>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</si>
  <si>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</si>
  <si>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</si>
  <si>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</si>
  <si>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</si>
  <si>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</si>
  <si>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</si>
  <si>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</si>
  <si>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</si>
  <si>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</si>
  <si>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</si>
  <si>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</si>
  <si>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</si>
  <si>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</si>
  <si>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</si>
  <si>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</si>
  <si>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</si>
  <si>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</si>
  <si>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</si>
  <si>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</si>
  <si>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</si>
  <si>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</si>
  <si>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</si>
  <si>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</si>
  <si>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</si>
  <si>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</si>
  <si>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</si>
  <si>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</si>
  <si>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</si>
  <si>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</si>
  <si>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</si>
  <si>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</si>
  <si>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</si>
  <si>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</si>
  <si>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</si>
  <si>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</si>
  <si>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</si>
  <si>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</si>
  <si>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</si>
  <si>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</si>
  <si>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</si>
  <si>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</si>
  <si>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</si>
  <si>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</si>
  <si>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</si>
  <si>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</si>
  <si>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</si>
  <si>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</si>
  <si>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</si>
  <si>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</si>
  <si>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</si>
  <si>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</si>
  <si>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</si>
  <si>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</si>
  <si>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</si>
  <si>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</si>
  <si>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</si>
  <si>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</si>
  <si>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</si>
  <si>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</si>
  <si>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</si>
  <si>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</si>
  <si>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</si>
  <si>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</si>
  <si>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</si>
  <si>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</si>
  <si>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</si>
  <si>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</si>
  <si>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</si>
  <si>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</si>
  <si>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</si>
  <si>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</si>
  <si>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</si>
  <si>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</si>
  <si>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</si>
  <si>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</si>
  <si>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</si>
  <si>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</si>
  <si>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</si>
  <si>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</si>
  <si>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</si>
  <si>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</si>
  <si>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</si>
  <si>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</si>
  <si>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</si>
  <si>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</si>
  <si>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</si>
  <si>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</si>
  <si>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</si>
  <si>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</si>
  <si>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</si>
  <si>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</si>
  <si>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</si>
  <si>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</si>
  <si>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</si>
  <si>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</si>
  <si>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</si>
  <si>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</si>
  <si>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</si>
  <si>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</si>
  <si>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</si>
  <si>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</si>
  <si>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</si>
  <si>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</si>
  <si>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</si>
  <si>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</si>
  <si>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</si>
  <si>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</si>
  <si>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</si>
  <si>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</si>
  <si>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</si>
  <si>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</si>
  <si>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</si>
  <si>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</si>
  <si>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</si>
  <si>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</si>
  <si>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</si>
  <si>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</si>
  <si>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</si>
  <si>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</si>
  <si>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</si>
  <si>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</si>
  <si>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</si>
  <si>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</si>
  <si>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</si>
  <si>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</si>
  <si>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</si>
  <si>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</si>
  <si>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</si>
  <si>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</si>
  <si>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</si>
  <si>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</si>
  <si>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</si>
  <si>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</si>
  <si>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</si>
  <si>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</si>
  <si>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</si>
  <si>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</si>
  <si>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</si>
  <si>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</si>
  <si>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</si>
  <si>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</si>
  <si>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</si>
  <si>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</si>
  <si>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</si>
  <si>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</si>
  <si>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</si>
  <si>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</si>
  <si>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</si>
  <si>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</si>
  <si>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</si>
  <si>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</si>
  <si>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</si>
  <si>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</si>
  <si>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</si>
  <si>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</si>
  <si>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</si>
  <si>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</si>
  <si>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</si>
  <si>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</si>
  <si>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</si>
  <si>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</si>
  <si>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</si>
  <si>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</si>
  <si>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</si>
  <si>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</si>
  <si>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</si>
  <si>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</si>
  <si>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</si>
  <si>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</si>
  <si>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</si>
  <si>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</si>
  <si>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</si>
  <si>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</si>
  <si>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</si>
  <si>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</si>
  <si>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</si>
  <si>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</si>
  <si>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</si>
  <si>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</si>
  <si>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</si>
  <si>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</si>
  <si>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</si>
  <si>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</si>
  <si>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</si>
  <si>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</si>
  <si>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</si>
  <si>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</si>
  <si>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</si>
  <si>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</si>
  <si>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</si>
  <si>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</si>
  <si>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</si>
  <si>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</si>
  <si>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</si>
  <si>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</si>
  <si>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</si>
  <si>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</si>
  <si>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</si>
  <si>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</si>
  <si>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</si>
  <si>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</si>
  <si>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</si>
  <si>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</si>
  <si>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</si>
  <si>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</si>
  <si>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</si>
  <si>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</si>
  <si>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</si>
  <si>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</si>
  <si>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</si>
  <si>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</si>
  <si>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</si>
  <si>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</si>
  <si>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</si>
  <si>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</si>
  <si>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</si>
  <si>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</si>
  <si>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</si>
  <si>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</si>
  <si>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</si>
  <si>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</si>
  <si>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</si>
  <si>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</si>
  <si>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</si>
  <si>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</si>
  <si>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</si>
  <si>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</si>
  <si>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</si>
  <si>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</si>
  <si>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</si>
  <si>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</si>
  <si>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</si>
  <si>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</si>
  <si>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</si>
  <si>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</si>
  <si>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</si>
  <si>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</si>
  <si>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</si>
  <si>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</si>
  <si>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</si>
  <si>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</si>
  <si>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</si>
  <si>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</si>
  <si>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</si>
  <si>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</si>
  <si>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</si>
  <si>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</si>
  <si>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</si>
  <si>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</si>
  <si>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</si>
  <si>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</si>
  <si>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</si>
  <si>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</si>
  <si>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</si>
  <si>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</si>
  <si>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</si>
  <si>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</si>
  <si>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</si>
  <si>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</si>
  <si>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</si>
  <si>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</si>
  <si>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</si>
  <si>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</si>
  <si>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</si>
  <si>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</si>
  <si>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</si>
  <si>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</si>
  <si>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</si>
  <si>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</si>
  <si>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</si>
  <si>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</si>
  <si>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</si>
  <si>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</si>
  <si>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</si>
  <si>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</si>
  <si>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</si>
  <si>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</si>
  <si>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</si>
  <si>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</si>
  <si>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</si>
  <si>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</si>
  <si>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</si>
  <si>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</si>
  <si>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</si>
  <si>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</si>
  <si>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</si>
  <si>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</si>
  <si>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</si>
  <si>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</si>
  <si>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</si>
  <si>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</si>
  <si>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</si>
  <si>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</si>
  <si>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</si>
  <si>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</si>
  <si>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</si>
  <si>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</si>
  <si>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</si>
  <si>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</si>
  <si>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</si>
  <si>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</si>
  <si>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</si>
  <si>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</si>
  <si>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</si>
  <si>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</si>
  <si>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</si>
  <si>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</si>
  <si>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</si>
  <si>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</si>
  <si>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</si>
  <si>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</si>
  <si>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</si>
  <si>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</si>
  <si>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</si>
  <si>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</si>
  <si>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</si>
  <si>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</si>
  <si>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</si>
  <si>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</si>
  <si>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</si>
  <si>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</si>
  <si>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</si>
  <si>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</si>
  <si>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</si>
  <si>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</si>
  <si>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</si>
  <si>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</si>
  <si>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</si>
  <si>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</si>
  <si>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</si>
  <si>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</si>
  <si>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</si>
  <si>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</si>
  <si>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</si>
  <si>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</si>
  <si>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</si>
  <si>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</si>
  <si>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</si>
  <si>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</si>
  <si>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</si>
  <si>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</si>
  <si>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</si>
  <si>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</si>
  <si>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</si>
  <si>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</si>
  <si>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</si>
  <si>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</si>
  <si>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</si>
  <si>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</si>
  <si>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</si>
  <si>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</si>
  <si>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</si>
  <si>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</si>
  <si>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</si>
  <si>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</si>
  <si>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</si>
  <si>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</si>
  <si>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</si>
  <si>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</si>
  <si>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</si>
  <si>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</si>
  <si>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</si>
  <si>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</si>
  <si>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</si>
  <si>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</si>
  <si>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</si>
  <si>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</si>
  <si>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</si>
  <si>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</si>
  <si>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</si>
  <si>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</si>
  <si>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</si>
  <si>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</si>
  <si>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</si>
  <si>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</si>
  <si>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</si>
  <si>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</si>
  <si>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</si>
  <si>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</si>
  <si>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</si>
  <si>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</si>
  <si>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</si>
  <si>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</si>
  <si>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</si>
  <si>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</si>
  <si>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</si>
  <si>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</si>
  <si>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</si>
  <si>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</si>
  <si>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</si>
  <si>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</si>
  <si>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</si>
  <si>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</si>
  <si>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</si>
  <si>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</si>
  <si>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</si>
  <si>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</si>
  <si>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</si>
  <si>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</si>
  <si>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</si>
  <si>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</si>
  <si>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</si>
  <si>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</si>
  <si>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</si>
  <si>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</si>
  <si>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</si>
  <si>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</si>
  <si>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</si>
  <si>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</si>
  <si>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</si>
  <si>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</si>
  <si>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</si>
  <si>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</si>
  <si>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</si>
  <si>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</si>
  <si>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</si>
  <si>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</si>
  <si>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</si>
  <si>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</si>
  <si>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</si>
  <si>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</si>
  <si>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</si>
  <si>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</si>
  <si>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</si>
  <si>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</si>
  <si>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</si>
  <si>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</si>
  <si>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</si>
  <si>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</si>
  <si>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</si>
  <si>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</si>
  <si>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</si>
  <si>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</si>
  <si>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</si>
  <si>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</si>
  <si>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</si>
  <si>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</si>
  <si>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</si>
  <si>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</si>
  <si>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</si>
  <si>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</si>
  <si>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</si>
  <si>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</si>
  <si>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</si>
  <si>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</si>
  <si>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</si>
  <si>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</si>
  <si>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</si>
  <si>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</si>
  <si>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</si>
  <si>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</si>
  <si>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</si>
  <si>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</si>
  <si>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</si>
  <si>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</si>
  <si>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</si>
  <si>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</si>
  <si>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</si>
  <si>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</si>
  <si>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</si>
  <si>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</si>
  <si>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</si>
  <si>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</si>
  <si>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</si>
  <si>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</si>
  <si>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</si>
  <si>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</si>
  <si>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</si>
  <si>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</si>
  <si>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</si>
  <si>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</si>
  <si>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</si>
  <si>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</si>
  <si>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</si>
  <si>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</si>
  <si>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</si>
  <si>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</si>
  <si>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</si>
  <si>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</si>
  <si>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</si>
  <si>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</si>
  <si>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</si>
  <si>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</si>
  <si>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</si>
  <si>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</si>
  <si>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</si>
  <si>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</si>
  <si>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</si>
  <si>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</si>
  <si>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</si>
  <si>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</si>
  <si>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</si>
  <si>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</si>
  <si>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</si>
  <si>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</si>
  <si>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</si>
  <si>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</si>
  <si>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</si>
  <si>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</si>
  <si>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</si>
  <si>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</si>
  <si>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</si>
  <si>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</si>
  <si>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</si>
  <si>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</si>
  <si>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</si>
  <si>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</si>
  <si>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</si>
  <si>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</si>
  <si>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</si>
  <si>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</si>
  <si>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</si>
  <si>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</si>
  <si>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</si>
  <si>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</si>
  <si>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</si>
  <si>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</si>
  <si>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</si>
  <si>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</si>
  <si>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</si>
  <si>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</si>
  <si>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</si>
  <si>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</si>
  <si>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</si>
  <si>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</si>
  <si>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</si>
  <si>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</si>
  <si>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</si>
  <si>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</si>
  <si>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</si>
  <si>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</si>
  <si>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</si>
  <si>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</si>
  <si>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</si>
  <si>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</si>
  <si>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</si>
  <si>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</si>
  <si>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</si>
  <si>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</si>
  <si>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</si>
  <si>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</si>
  <si>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</si>
  <si>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</si>
  <si>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</si>
  <si>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</si>
  <si>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</si>
  <si>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</si>
  <si>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</si>
  <si>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</si>
  <si>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</si>
  <si>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</si>
  <si>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</si>
  <si>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</si>
  <si>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</si>
  <si>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</si>
  <si>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</si>
  <si>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</si>
  <si>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</si>
  <si>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</si>
  <si>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</si>
  <si>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</si>
  <si>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</si>
  <si>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</si>
  <si>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</si>
  <si>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</si>
  <si>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</si>
  <si>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</si>
  <si>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</si>
  <si>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</si>
  <si>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</si>
  <si>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</si>
  <si>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</si>
  <si>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</si>
  <si>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</si>
  <si>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</si>
  <si>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</si>
  <si>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</si>
  <si>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</si>
  <si>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</si>
  <si>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</si>
  <si>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</si>
  <si>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</si>
  <si>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</si>
  <si>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</si>
  <si>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</si>
  <si>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</si>
  <si>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</si>
  <si>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</si>
  <si>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</si>
  <si>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</si>
  <si>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</si>
  <si>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</si>
  <si>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</si>
  <si>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</si>
  <si>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</si>
  <si>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</si>
  <si>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</si>
  <si>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</si>
  <si>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</si>
  <si>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</si>
  <si>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</si>
  <si>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</si>
  <si>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</si>
  <si>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</si>
  <si>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</si>
  <si>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</si>
  <si>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</si>
  <si>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</si>
  <si>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</si>
  <si>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</si>
  <si>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</si>
  <si>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</si>
  <si>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</si>
  <si>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</si>
  <si>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</si>
  <si>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</si>
  <si>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</si>
  <si>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</si>
  <si>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</si>
  <si>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</si>
  <si>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</si>
  <si>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</si>
  <si>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</si>
  <si>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</si>
  <si>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</si>
  <si>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</si>
  <si>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</si>
  <si>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</si>
  <si>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</si>
  <si>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</si>
  <si>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</si>
  <si>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</si>
  <si>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</si>
  <si>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</si>
  <si>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</si>
  <si>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</si>
  <si>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</si>
  <si>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</si>
  <si>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</si>
  <si>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</si>
  <si>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</si>
  <si>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</si>
  <si>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</si>
  <si>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</si>
  <si>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</si>
  <si>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</si>
  <si>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</si>
  <si>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</si>
  <si>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</si>
  <si>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</si>
  <si>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</si>
  <si>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</si>
  <si>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</si>
  <si>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</si>
  <si>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</si>
  <si>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</si>
  <si>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</si>
  <si>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</si>
  <si>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</si>
  <si>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</si>
  <si>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</si>
  <si>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</si>
  <si>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</si>
  <si>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</si>
  <si>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</si>
  <si>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</si>
  <si>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</si>
  <si>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</si>
  <si>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</si>
  <si>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</si>
  <si>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</si>
  <si>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</si>
  <si>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</si>
  <si>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</si>
  <si>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</si>
  <si>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</si>
  <si>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</si>
  <si>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</si>
  <si>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</si>
  <si>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</si>
  <si>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</si>
  <si>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</si>
  <si>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</si>
  <si>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</si>
  <si>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</si>
  <si>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</si>
  <si>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</si>
  <si>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</si>
  <si>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</si>
  <si>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</si>
  <si>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</si>
  <si>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</si>
  <si>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</si>
  <si>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</si>
  <si>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</si>
  <si>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</si>
  <si>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</si>
  <si>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</si>
  <si>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</si>
  <si>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</si>
  <si>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</si>
  <si>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</si>
  <si>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</si>
  <si>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</si>
  <si>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</si>
  <si>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</si>
  <si>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</si>
  <si>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</si>
  <si>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</si>
  <si>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</si>
  <si>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</si>
  <si>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</si>
  <si>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</si>
  <si>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</si>
  <si>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</si>
  <si>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</si>
  <si>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</si>
  <si>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</si>
  <si>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</si>
  <si>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</si>
  <si>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</si>
  <si>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</si>
  <si>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</si>
  <si>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</si>
  <si>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</si>
  <si>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</si>
  <si>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</si>
  <si>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</si>
  <si>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</si>
  <si>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</si>
  <si>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</si>
  <si>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</si>
  <si>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</si>
  <si>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</si>
  <si>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</si>
  <si>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</si>
  <si>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</si>
  <si>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</si>
  <si>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</si>
  <si>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</si>
  <si>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</si>
  <si>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</si>
  <si>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</si>
  <si>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</si>
  <si>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</si>
  <si>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</si>
  <si>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</si>
  <si>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</si>
  <si>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</si>
  <si>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</si>
  <si>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</si>
  <si>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</si>
  <si>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</si>
  <si>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</si>
  <si>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</si>
  <si>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</si>
  <si>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</si>
  <si>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</si>
  <si>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</si>
  <si>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</si>
  <si>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</si>
  <si>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</si>
  <si>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</si>
  <si>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</si>
  <si>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</si>
  <si>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</si>
  <si>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</si>
  <si>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</si>
  <si>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</si>
  <si>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</si>
  <si>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</si>
  <si>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</si>
  <si>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</si>
  <si>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</si>
  <si>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</si>
  <si>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</si>
  <si>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</si>
  <si>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</si>
  <si>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</si>
  <si>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</si>
  <si>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</si>
  <si>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</si>
  <si>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</si>
  <si>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</si>
  <si>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</si>
  <si>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</si>
  <si>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</si>
  <si>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</si>
  <si>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</si>
  <si>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</si>
  <si>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</si>
  <si>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</si>
  <si>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</si>
  <si>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</si>
  <si>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</si>
  <si>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</si>
  <si>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</si>
  <si>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</si>
  <si>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</si>
  <si>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</si>
  <si>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</si>
  <si>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</si>
  <si>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</si>
  <si>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</si>
  <si>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</si>
  <si>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</si>
  <si>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</si>
  <si>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</si>
  <si>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</si>
  <si>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</si>
  <si>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</si>
  <si>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</si>
  <si>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</si>
  <si>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</si>
  <si>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</si>
  <si>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</si>
  <si>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</si>
  <si>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</si>
  <si>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</si>
  <si>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</si>
  <si>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</si>
  <si>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</si>
  <si>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</si>
  <si>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</si>
  <si>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</si>
  <si>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</si>
  <si>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</si>
  <si>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</si>
  <si>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</si>
  <si>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</si>
  <si>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</si>
  <si>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</si>
  <si>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</si>
  <si>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</si>
  <si>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</si>
  <si>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</si>
  <si>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</si>
  <si>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</si>
  <si>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</si>
  <si>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</si>
  <si>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</si>
  <si>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</si>
  <si>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</si>
  <si>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</si>
  <si>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</si>
  <si>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</si>
  <si>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</si>
  <si>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</si>
  <si>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</si>
  <si>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</si>
  <si>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</si>
  <si>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</si>
  <si>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</si>
  <si>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</si>
  <si>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</si>
  <si>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</si>
  <si>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</si>
  <si>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</si>
  <si>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</si>
  <si>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</si>
  <si>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</si>
  <si>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</si>
  <si>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</si>
  <si>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</si>
  <si>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</si>
  <si>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</si>
  <si>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</si>
  <si>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</si>
  <si>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</si>
  <si>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</si>
  <si>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</si>
  <si>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</si>
  <si>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</si>
  <si>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</si>
  <si>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</si>
  <si>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</si>
  <si>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</si>
  <si>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</si>
  <si>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</si>
  <si>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</si>
  <si>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</si>
  <si>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</si>
  <si>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</si>
  <si>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</si>
  <si>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</si>
  <si>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</si>
  <si>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</si>
  <si>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</si>
  <si>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</si>
  <si>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</si>
  <si>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</si>
  <si>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</si>
  <si>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</si>
  <si>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</si>
  <si>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</si>
  <si>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</si>
  <si>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</si>
  <si>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</si>
  <si>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</si>
  <si>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</si>
  <si>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</si>
  <si>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</si>
  <si>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</si>
  <si>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</si>
  <si>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</si>
  <si>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</si>
  <si>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</si>
  <si>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</si>
  <si>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</si>
  <si>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</si>
  <si>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</si>
  <si>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</si>
  <si>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</si>
  <si>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</si>
  <si>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</si>
  <si>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</si>
  <si>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</si>
  <si>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</si>
  <si>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</si>
  <si>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</si>
  <si>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</si>
  <si>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</si>
  <si>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</si>
  <si>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</si>
  <si>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</si>
  <si>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</si>
  <si>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</si>
  <si>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</si>
  <si>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</si>
  <si>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</si>
  <si>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</si>
  <si>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</si>
  <si>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</si>
  <si>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</si>
  <si>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</si>
  <si>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</si>
  <si>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</si>
  <si>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</si>
  <si>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</si>
  <si>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</si>
  <si>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</si>
  <si>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</si>
  <si>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</si>
  <si>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</si>
  <si>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</si>
  <si>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</si>
  <si>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</si>
  <si>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</si>
  <si>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</si>
  <si>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</si>
  <si>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</si>
  <si>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</si>
  <si>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</si>
  <si>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</si>
  <si>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</si>
  <si>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</si>
  <si>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</si>
  <si>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</si>
  <si>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</si>
  <si>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</si>
  <si>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</si>
  <si>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</si>
  <si>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</si>
  <si>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</si>
  <si>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</si>
  <si>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</si>
  <si>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</si>
  <si>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</si>
  <si>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</si>
  <si>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</si>
  <si>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</si>
  <si>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</si>
  <si>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</si>
  <si>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</si>
  <si>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</si>
  <si>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</si>
  <si>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</si>
  <si>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</si>
  <si>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</si>
  <si>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</si>
  <si>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</si>
  <si>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</si>
  <si>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</si>
  <si>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</si>
  <si>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</si>
  <si>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</si>
  <si>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</si>
  <si>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</si>
  <si>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</si>
  <si>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</si>
  <si>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</si>
  <si>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</si>
  <si>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</si>
  <si>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</si>
  <si>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</si>
  <si>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</si>
  <si>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</si>
  <si>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</si>
  <si>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</si>
  <si>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</si>
  <si>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</si>
  <si>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</si>
  <si>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</si>
  <si>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</si>
  <si>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</si>
  <si>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</si>
  <si>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</si>
  <si>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</si>
  <si>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</si>
  <si>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</si>
  <si>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</si>
  <si>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</si>
  <si>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</si>
  <si>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</si>
  <si>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</si>
  <si>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</si>
  <si>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</si>
  <si>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</si>
  <si>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</si>
  <si>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</si>
  <si>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</si>
  <si>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</si>
  <si>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</si>
  <si>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</si>
  <si>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</si>
  <si>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</si>
  <si>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</si>
  <si>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</si>
  <si>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</si>
  <si>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</si>
  <si>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</si>
  <si>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</si>
  <si>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</si>
  <si>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</si>
  <si>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</si>
  <si>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</si>
  <si>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</si>
  <si>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</si>
  <si>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</si>
  <si>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</si>
  <si>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</si>
  <si>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</si>
  <si>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</si>
  <si>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</si>
  <si>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</si>
  <si>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</si>
  <si>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</si>
  <si>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</si>
  <si>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</si>
  <si>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</si>
  <si>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</si>
  <si>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</si>
  <si>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</si>
  <si>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</si>
  <si>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</si>
  <si>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</si>
  <si>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</si>
  <si>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</si>
  <si>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</si>
  <si>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</si>
  <si>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</si>
  <si>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</si>
  <si>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</si>
  <si>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</si>
  <si>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</si>
  <si>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</si>
  <si>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</si>
  <si>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</si>
  <si>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</si>
  <si>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</si>
  <si>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</si>
  <si>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</si>
  <si>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</si>
  <si>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</si>
  <si>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</si>
  <si>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</si>
  <si>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</si>
  <si>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</si>
  <si>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</si>
  <si>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</si>
  <si>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</si>
  <si>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</si>
  <si>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</si>
  <si>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</si>
  <si>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</si>
  <si>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</si>
  <si>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</si>
  <si>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</si>
  <si>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</si>
  <si>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</si>
  <si>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</si>
  <si>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</si>
  <si>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</si>
  <si>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</si>
  <si>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</si>
  <si>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</si>
  <si>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</si>
  <si>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</si>
  <si>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</si>
  <si>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</si>
  <si>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</si>
  <si>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</si>
  <si>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</si>
  <si>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</si>
  <si>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</si>
  <si>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</si>
  <si>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</si>
  <si>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</si>
  <si>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</si>
  <si>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</si>
  <si>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</si>
  <si>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</si>
  <si>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</si>
  <si>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</si>
  <si>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</si>
  <si>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</si>
  <si>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</si>
  <si>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</si>
  <si>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</si>
  <si>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</si>
  <si>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</si>
  <si>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</si>
  <si>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</si>
  <si>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</si>
  <si>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</si>
  <si>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</si>
  <si>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</si>
  <si>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</si>
  <si>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</si>
  <si>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</si>
  <si>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</si>
  <si>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</si>
  <si>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</si>
  <si>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</si>
  <si>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</si>
  <si>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</si>
  <si>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</si>
  <si>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</si>
  <si>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</si>
  <si>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</si>
  <si>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</si>
  <si>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</si>
  <si>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</si>
  <si>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</si>
  <si>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</si>
  <si>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</si>
  <si>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</si>
  <si>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</si>
  <si>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</si>
  <si>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</si>
  <si>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</si>
  <si>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</si>
  <si>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</si>
  <si>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</si>
  <si>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</si>
  <si>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</si>
  <si>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</si>
  <si>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</si>
  <si>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</si>
  <si>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</si>
  <si>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</si>
  <si>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</si>
  <si>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</si>
  <si>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</si>
  <si>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</si>
  <si>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</si>
  <si>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</si>
  <si>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</si>
  <si>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</si>
  <si>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</si>
  <si>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</si>
  <si>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</si>
  <si>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</si>
  <si>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</si>
  <si>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</si>
  <si>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</si>
  <si>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</si>
  <si>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</si>
  <si>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</si>
  <si>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</si>
  <si>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</si>
  <si>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</si>
  <si>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</si>
  <si>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</si>
  <si>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</si>
  <si>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</si>
  <si>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</si>
  <si>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</si>
  <si>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</si>
  <si>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</si>
  <si>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</si>
  <si>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</si>
  <si>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</si>
  <si>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</si>
  <si>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</si>
  <si>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</si>
  <si>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</si>
  <si>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</si>
  <si>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</si>
  <si>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</si>
  <si>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</si>
  <si>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</si>
  <si>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</si>
  <si>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</si>
  <si>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</si>
  <si>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</si>
  <si>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</si>
  <si>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</si>
  <si>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</si>
  <si>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</si>
  <si>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</si>
  <si>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</si>
  <si>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</si>
  <si>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</si>
  <si>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</si>
  <si>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</si>
  <si>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</si>
  <si>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</si>
  <si>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</si>
  <si>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</si>
  <si>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</si>
  <si>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</si>
  <si>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</si>
  <si>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</si>
  <si>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</si>
  <si>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</si>
  <si>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</si>
  <si>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</si>
  <si>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</si>
  <si>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</si>
  <si>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</si>
  <si>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</si>
  <si>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</si>
  <si>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</si>
  <si>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</si>
  <si>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</si>
  <si>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</si>
  <si>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</si>
  <si>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</si>
  <si>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</si>
  <si>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</si>
  <si>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</si>
  <si>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</si>
  <si>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</si>
  <si>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</si>
  <si>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</si>
  <si>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</si>
  <si>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</si>
  <si>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</si>
  <si>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</si>
  <si>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</si>
  <si>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</si>
  <si>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</si>
  <si>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</si>
  <si>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</si>
  <si>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</si>
  <si>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</si>
  <si>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</si>
  <si>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</si>
  <si>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</si>
  <si>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</si>
  <si>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</si>
  <si>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</si>
  <si>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</si>
  <si>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</si>
  <si>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</si>
  <si>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</si>
  <si>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</si>
  <si>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</si>
  <si>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</si>
  <si>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</si>
  <si>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</si>
  <si>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</si>
  <si>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</si>
  <si>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</si>
  <si>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</si>
  <si>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</si>
  <si>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</si>
  <si>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</si>
  <si>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</si>
  <si>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</si>
  <si>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</si>
  <si>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</si>
  <si>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</si>
  <si>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</si>
  <si>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</si>
  <si>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</si>
  <si>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</si>
  <si>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</si>
  <si>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</si>
  <si>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</si>
  <si>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</si>
  <si>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</si>
  <si>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</si>
  <si>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</si>
  <si>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</si>
  <si>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</si>
  <si>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</si>
  <si>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</si>
  <si>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</si>
  <si>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</si>
  <si>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</si>
  <si>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</si>
  <si>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</si>
  <si>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</si>
  <si>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</si>
  <si>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</si>
  <si>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</si>
  <si>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</si>
  <si>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</si>
  <si>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</si>
  <si>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</si>
  <si>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</si>
  <si>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</si>
  <si>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</si>
  <si>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</si>
  <si>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</si>
  <si>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</si>
  <si>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</si>
  <si>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</si>
  <si>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</si>
  <si>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</si>
  <si>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</si>
  <si>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</si>
  <si>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</si>
  <si>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</si>
  <si>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</si>
  <si>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</si>
  <si>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</si>
  <si>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</si>
  <si>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</si>
  <si>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</si>
  <si>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</si>
  <si>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</si>
  <si>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</si>
  <si>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</si>
  <si>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</si>
  <si>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</si>
  <si>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</si>
  <si>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</si>
  <si>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</si>
  <si>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</si>
  <si>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</si>
  <si>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</si>
  <si>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</si>
  <si>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</si>
  <si>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</si>
  <si>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</si>
  <si>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</si>
  <si>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</si>
  <si>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</si>
  <si>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</si>
  <si>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</si>
  <si>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</si>
  <si>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</si>
  <si>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</si>
  <si>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</si>
  <si>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</si>
  <si>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</si>
  <si>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</si>
  <si>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</si>
  <si>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</si>
  <si>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</si>
  <si>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</si>
  <si>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</si>
  <si>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</si>
  <si>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</si>
  <si>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</si>
  <si>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</si>
  <si>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</si>
  <si>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</si>
  <si>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</si>
  <si>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</si>
  <si>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</si>
  <si>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</si>
  <si>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</si>
  <si>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</si>
  <si>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</si>
  <si>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</si>
  <si>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</si>
  <si>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</si>
  <si>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</si>
  <si>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</si>
  <si>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</si>
  <si>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</si>
  <si>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</si>
  <si>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</si>
  <si>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</si>
  <si>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</si>
  <si>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</si>
  <si>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</si>
  <si>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</si>
  <si>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</si>
  <si>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</si>
  <si>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</si>
  <si>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</si>
  <si>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</si>
  <si>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</si>
  <si>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</si>
  <si>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</si>
  <si>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</si>
  <si>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</si>
  <si>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</si>
  <si>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</si>
  <si>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</si>
  <si>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</si>
  <si>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</si>
  <si>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</si>
  <si>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</si>
  <si>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</si>
  <si>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</si>
  <si>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</si>
  <si>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</si>
  <si>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</si>
  <si>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</si>
  <si>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</si>
  <si>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</si>
  <si>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</si>
  <si>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</si>
  <si>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</si>
  <si>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</si>
  <si>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</si>
  <si>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</si>
  <si>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</si>
  <si>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</si>
  <si>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</si>
  <si>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</si>
  <si>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</si>
  <si>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</si>
  <si>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</si>
  <si>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</si>
  <si>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</si>
  <si>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</si>
  <si>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</si>
  <si>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</si>
  <si>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</si>
  <si>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</si>
  <si>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</si>
  <si>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</si>
  <si>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</si>
  <si>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</si>
  <si>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</si>
  <si>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</si>
  <si>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</si>
  <si>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</si>
  <si>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</si>
  <si>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</si>
  <si>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</si>
  <si>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</si>
  <si>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</si>
  <si>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</si>
  <si>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</si>
  <si>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</si>
  <si>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</si>
  <si>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</si>
  <si>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</si>
  <si>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</si>
  <si>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</si>
  <si>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</si>
  <si>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</si>
  <si>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</si>
  <si>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</si>
  <si>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</si>
  <si>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</si>
  <si>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</si>
  <si>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</si>
  <si>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</si>
  <si>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</si>
  <si>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</si>
  <si>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</si>
  <si>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</si>
  <si>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</si>
  <si>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</si>
  <si>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</si>
  <si>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</si>
  <si>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</si>
  <si>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</si>
  <si>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</si>
  <si>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</si>
  <si>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</si>
  <si>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</si>
  <si>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</si>
  <si>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</si>
  <si>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</si>
  <si>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</si>
  <si>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</si>
  <si>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</si>
  <si>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</si>
  <si>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</si>
  <si>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</si>
  <si>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</si>
  <si>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</si>
  <si>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</si>
  <si>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</si>
  <si>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</si>
  <si>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</si>
  <si>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</si>
  <si>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</si>
  <si>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</si>
  <si>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</si>
  <si>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</si>
  <si>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</si>
  <si>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</si>
  <si>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</si>
  <si>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</si>
  <si>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</si>
  <si>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</si>
  <si>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</si>
  <si>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</si>
  <si>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</si>
  <si>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</si>
  <si>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</si>
  <si>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</si>
  <si>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</si>
  <si>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</si>
  <si>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</si>
  <si>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</si>
  <si>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</si>
  <si>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</si>
  <si>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</si>
  <si>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</si>
  <si>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</si>
  <si>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</si>
  <si>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</si>
  <si>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</si>
  <si>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</si>
  <si>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</si>
  <si>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</si>
  <si>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</si>
  <si>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</si>
  <si>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</si>
  <si>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</si>
  <si>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</si>
  <si>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</si>
  <si>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</si>
  <si>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</si>
  <si>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</si>
  <si>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</si>
  <si>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</si>
  <si>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</si>
  <si>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</si>
  <si>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</si>
  <si>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</si>
  <si>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</si>
  <si>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</si>
  <si>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</si>
  <si>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</si>
  <si>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</si>
  <si>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</si>
  <si>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</si>
  <si>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</si>
  <si>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</si>
  <si>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</si>
  <si>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</si>
  <si>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</si>
  <si>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</si>
  <si>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</si>
  <si>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</si>
  <si>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</si>
  <si>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</si>
  <si>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</si>
  <si>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</si>
  <si>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</si>
  <si>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</si>
  <si>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</si>
  <si>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</si>
  <si>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</si>
  <si>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</si>
  <si>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</si>
  <si>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</si>
  <si>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</si>
  <si>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</si>
  <si>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</si>
  <si>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</si>
  <si>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</si>
  <si>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</si>
  <si>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</si>
  <si>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</si>
  <si>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</si>
  <si>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</si>
  <si>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</si>
  <si>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</si>
  <si>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</si>
  <si>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</si>
  <si>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</si>
  <si>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</si>
  <si>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</si>
  <si>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</si>
  <si>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</si>
  <si>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</si>
  <si>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</si>
  <si>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</si>
  <si>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</si>
  <si>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</si>
  <si>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</si>
  <si>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</si>
  <si>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</si>
  <si>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</si>
  <si>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</si>
  <si>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</si>
  <si>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</si>
  <si>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</si>
  <si>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</si>
  <si>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</si>
  <si>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</si>
  <si>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</si>
  <si>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</si>
  <si>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</si>
  <si>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</si>
  <si>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</si>
  <si>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</si>
  <si>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</si>
  <si>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</si>
  <si>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</si>
  <si>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</si>
  <si>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</si>
  <si>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</si>
  <si>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</si>
  <si>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</si>
  <si>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</si>
  <si>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</si>
  <si>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</si>
  <si>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</si>
  <si>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</si>
  <si>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</si>
  <si>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</si>
  <si>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</si>
  <si>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</si>
  <si>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</si>
  <si>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</si>
  <si>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</si>
  <si>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</si>
  <si>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</si>
  <si>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</si>
  <si>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</si>
  <si>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</si>
  <si>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</si>
  <si>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</si>
  <si>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</si>
  <si>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</si>
  <si>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</si>
  <si>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</si>
  <si>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</si>
  <si>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</si>
  <si>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</si>
  <si>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</si>
  <si>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</si>
  <si>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</si>
  <si>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</si>
  <si>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</si>
  <si>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</si>
  <si>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</si>
  <si>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</si>
  <si>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</si>
  <si>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</si>
  <si>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</si>
  <si>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</si>
  <si>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</si>
  <si>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</si>
  <si>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</si>
  <si>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</si>
  <si>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</si>
  <si>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</si>
  <si>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</si>
  <si>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</si>
  <si>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</si>
  <si>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</si>
  <si>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</si>
  <si>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</si>
  <si>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</si>
  <si>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</si>
  <si>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</si>
  <si>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</si>
  <si>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</si>
  <si>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</si>
  <si>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</si>
  <si>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</si>
  <si>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</si>
  <si>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</si>
  <si>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</si>
  <si>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</si>
  <si>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</si>
  <si>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</si>
  <si>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</si>
  <si>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</si>
  <si>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</si>
  <si>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</si>
  <si>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</si>
  <si>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</si>
  <si>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</si>
  <si>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</si>
  <si>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</si>
  <si>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</si>
  <si>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</si>
  <si>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</si>
  <si>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</si>
  <si>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</si>
  <si>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</si>
  <si>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</si>
  <si>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</si>
  <si>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</si>
  <si>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</si>
  <si>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</si>
  <si>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</si>
  <si>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</si>
  <si>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</si>
  <si>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</si>
  <si>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</si>
  <si>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</si>
  <si>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</si>
  <si>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</si>
  <si>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</si>
  <si>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</si>
  <si>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</si>
  <si>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</si>
  <si>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</si>
  <si>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</si>
  <si>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</si>
  <si>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</si>
  <si>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</si>
  <si>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</si>
  <si>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</si>
  <si>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</si>
  <si>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</si>
  <si>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</si>
  <si>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</si>
  <si>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</si>
  <si>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</si>
  <si>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</si>
  <si>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</si>
  <si>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</si>
  <si>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</si>
  <si>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</si>
  <si>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</si>
  <si>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</si>
  <si>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</si>
  <si>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</si>
  <si>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</si>
  <si>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</si>
  <si>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</si>
  <si>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</si>
  <si>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</si>
  <si>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</si>
  <si>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</si>
  <si>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</si>
  <si>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</si>
  <si>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</si>
  <si>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</si>
  <si>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</si>
  <si>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</si>
  <si>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</si>
  <si>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</si>
  <si>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</si>
  <si>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</si>
  <si>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</si>
  <si>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</si>
  <si>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</si>
  <si>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</si>
  <si>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</si>
  <si>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</si>
  <si>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</si>
  <si>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</si>
  <si>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</si>
  <si>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</si>
  <si>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</si>
  <si>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</si>
  <si>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</si>
  <si>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</si>
  <si>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</si>
  <si>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</si>
  <si>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</si>
  <si>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</si>
  <si>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</si>
  <si>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</si>
  <si>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</si>
  <si>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</si>
  <si>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</si>
  <si>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</si>
  <si>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</si>
  <si>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</si>
  <si>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</si>
  <si>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</si>
  <si>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</si>
  <si>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</si>
  <si>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</si>
  <si>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</si>
  <si>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</si>
  <si>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</si>
  <si>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</si>
  <si>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</si>
  <si>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</si>
  <si>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</si>
  <si>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</si>
  <si>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</si>
  <si>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</si>
  <si>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</si>
  <si>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</si>
  <si>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</si>
  <si>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</si>
  <si>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</si>
  <si>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</si>
  <si>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</si>
  <si>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</si>
  <si>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</si>
  <si>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</si>
  <si>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</si>
  <si>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</si>
  <si>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</si>
  <si>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</si>
  <si>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</si>
  <si>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</si>
  <si>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</si>
  <si>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</si>
  <si>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</si>
  <si>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</si>
  <si>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</si>
  <si>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</si>
  <si>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</si>
  <si>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</si>
  <si>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</si>
  <si>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</si>
  <si>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</si>
  <si>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</si>
  <si>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</si>
  <si>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</si>
  <si>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</si>
  <si>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</si>
  <si>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</si>
  <si>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</si>
  <si>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</si>
  <si>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</si>
  <si>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</si>
  <si>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</si>
  <si>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</si>
  <si>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</si>
  <si>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</si>
  <si>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</si>
  <si>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</si>
  <si>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</si>
  <si>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</si>
  <si>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</si>
  <si>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</si>
  <si>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</si>
  <si>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</si>
  <si>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</si>
  <si>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</si>
  <si>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</si>
  <si>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</si>
  <si>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</si>
  <si>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</si>
  <si>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</si>
  <si>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</si>
  <si>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</si>
  <si>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</si>
  <si>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</si>
  <si>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</si>
  <si>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</si>
  <si>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</si>
  <si>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</si>
  <si>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</si>
  <si>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</si>
  <si>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</si>
  <si>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</si>
  <si>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</si>
  <si>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</si>
  <si>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</si>
  <si>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</si>
  <si>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</si>
  <si>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</si>
  <si>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</si>
  <si>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</si>
  <si>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</si>
  <si>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</si>
  <si>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</si>
  <si>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</si>
  <si>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</si>
  <si>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</si>
  <si>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</si>
  <si>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</si>
  <si>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</si>
  <si>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</si>
  <si>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</si>
  <si>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</si>
  <si>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</si>
  <si>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</si>
  <si>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</si>
  <si>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</si>
  <si>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</si>
  <si>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</si>
  <si>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</si>
  <si>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</si>
  <si>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</si>
  <si>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</si>
  <si>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</si>
  <si>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</si>
  <si>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</si>
  <si>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</si>
  <si>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</si>
  <si>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</si>
  <si>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</si>
  <si>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</si>
  <si>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</si>
  <si>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</si>
  <si>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</si>
  <si>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</si>
  <si>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</si>
  <si>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</si>
  <si>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</si>
  <si>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</si>
  <si>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</si>
  <si>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</si>
  <si>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</si>
  <si>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</si>
  <si>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</si>
  <si>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</si>
  <si>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</si>
  <si>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</si>
  <si>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</si>
  <si>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</si>
  <si>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</si>
  <si>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</si>
  <si>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</si>
  <si>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</si>
  <si>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</si>
  <si>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</si>
  <si>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</si>
  <si>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</si>
  <si>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</si>
  <si>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</si>
  <si>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</si>
  <si>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</si>
  <si>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</si>
  <si>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</si>
  <si>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</si>
  <si>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</si>
  <si>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</si>
  <si>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</si>
  <si>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</si>
  <si>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</si>
  <si>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</si>
  <si>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</si>
  <si>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</si>
  <si>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</si>
  <si>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</si>
  <si>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</si>
  <si>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</si>
  <si>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</si>
  <si>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</si>
  <si>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</si>
  <si>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</si>
  <si>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</si>
  <si>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</si>
  <si>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</si>
  <si>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</si>
  <si>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</si>
  <si>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</si>
  <si>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</si>
  <si>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</si>
  <si>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</si>
  <si>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</si>
  <si>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</si>
  <si>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</si>
  <si>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</si>
  <si>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</si>
  <si>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</si>
  <si>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</si>
  <si>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</si>
  <si>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</si>
  <si>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</si>
  <si>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</si>
  <si>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</si>
  <si>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</si>
  <si>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</si>
  <si>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</si>
  <si>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</si>
  <si>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</si>
  <si>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</si>
  <si>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</si>
  <si>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</si>
  <si>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</si>
  <si>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</si>
  <si>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</si>
  <si>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</si>
  <si>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</si>
  <si>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</si>
  <si>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</si>
  <si>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</si>
  <si>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</si>
  <si>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</si>
  <si>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</si>
  <si>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</si>
  <si>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</si>
  <si>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</si>
  <si>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</si>
  <si>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</si>
  <si>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</si>
  <si>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</si>
  <si>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</si>
  <si>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</si>
  <si>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</si>
  <si>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</si>
  <si>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</si>
  <si>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</si>
  <si>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</si>
  <si>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</si>
  <si>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</si>
  <si>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</si>
  <si>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</si>
  <si>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</si>
  <si>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</si>
  <si>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</si>
  <si>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</si>
  <si>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</si>
  <si>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</si>
  <si>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</si>
  <si>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</si>
  <si>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</si>
  <si>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</si>
  <si>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</si>
  <si>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</si>
  <si>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</si>
  <si>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</si>
  <si>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</si>
  <si>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</si>
  <si>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</si>
  <si>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</si>
  <si>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</si>
  <si>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</si>
  <si>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</si>
  <si>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</si>
  <si>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</si>
  <si>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</si>
  <si>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</si>
  <si>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</si>
  <si>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</si>
  <si>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</si>
  <si>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</si>
  <si>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</si>
  <si>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</si>
  <si>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</si>
  <si>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</si>
  <si>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</si>
  <si>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</si>
  <si>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</si>
  <si>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</si>
  <si>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</si>
  <si>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</si>
  <si>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</si>
  <si>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</si>
  <si>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</si>
  <si>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</si>
  <si>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</si>
  <si>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</si>
  <si>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</si>
  <si>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</si>
  <si>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</si>
  <si>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</si>
  <si>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</si>
  <si>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</si>
  <si>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</si>
  <si>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</si>
  <si>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</si>
  <si>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</si>
  <si>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</si>
  <si>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</si>
  <si>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</si>
  <si>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</si>
  <si>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</si>
  <si>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</si>
  <si>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</si>
  <si>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</si>
  <si>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</si>
  <si>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</si>
  <si>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</si>
  <si>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</si>
  <si>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</si>
  <si>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</si>
  <si>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</si>
  <si>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</si>
  <si>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</si>
  <si>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</si>
  <si>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</si>
  <si>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</si>
  <si>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</si>
  <si>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</si>
  <si>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</si>
  <si>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</si>
  <si>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</si>
  <si>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</si>
  <si>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</si>
  <si>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</si>
  <si>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</si>
  <si>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</si>
  <si>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</si>
  <si>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</si>
  <si>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</si>
  <si>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</si>
  <si>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</si>
  <si>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</si>
  <si>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</si>
  <si>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</si>
  <si>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</si>
  <si>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</si>
  <si>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</si>
  <si>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</si>
  <si>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</si>
  <si>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</si>
  <si>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</si>
  <si>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</si>
  <si>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</si>
  <si>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</si>
  <si>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</si>
  <si>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</si>
  <si>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</si>
  <si>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</si>
  <si>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</si>
  <si>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</si>
  <si>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</si>
  <si>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</si>
  <si>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</si>
  <si>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</si>
  <si>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</si>
  <si>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</si>
  <si>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</si>
  <si>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</si>
  <si>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</si>
  <si>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</si>
  <si>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</si>
  <si>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</si>
  <si>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</si>
  <si>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</si>
  <si>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</si>
  <si>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</si>
  <si>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</si>
  <si>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</si>
  <si>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</si>
  <si>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</si>
  <si>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</si>
  <si>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</si>
  <si>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</si>
  <si>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</si>
  <si>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</si>
  <si>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</si>
  <si>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</si>
  <si>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</si>
  <si>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</si>
  <si>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</si>
  <si>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</si>
  <si>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</si>
  <si>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</si>
  <si>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</si>
  <si>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</si>
  <si>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</si>
  <si>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</si>
  <si>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</si>
  <si>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</si>
  <si>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</si>
  <si>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</si>
  <si>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</si>
  <si>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</si>
  <si>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</si>
  <si>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</si>
  <si>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</si>
  <si>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</si>
  <si>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</si>
  <si>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</si>
  <si>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</si>
  <si>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</si>
  <si>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</si>
  <si>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</si>
  <si>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</si>
  <si>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</si>
  <si>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</si>
  <si>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</si>
  <si>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</si>
  <si>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</si>
  <si>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</si>
  <si>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</si>
  <si>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</si>
  <si>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</si>
  <si>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</si>
  <si>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</si>
  <si>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</si>
  <si>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</si>
  <si>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</si>
  <si>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</si>
  <si>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</si>
  <si>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</si>
  <si>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</si>
  <si>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</si>
  <si>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</si>
  <si>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</si>
  <si>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</si>
  <si>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</si>
  <si>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</si>
  <si>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</si>
  <si>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</si>
  <si>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</si>
  <si>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</si>
  <si>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</si>
  <si>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</si>
  <si>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</si>
  <si>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</si>
  <si>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</si>
  <si>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</si>
  <si>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</si>
  <si>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</si>
  <si>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</si>
  <si>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</si>
  <si>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</si>
  <si>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</si>
  <si>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</si>
  <si>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</si>
  <si>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</si>
  <si>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</si>
  <si>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</si>
  <si>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</si>
  <si>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</si>
  <si>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</si>
  <si>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</si>
  <si>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</si>
  <si>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</si>
  <si>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</si>
  <si>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</si>
  <si>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</si>
  <si>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</si>
  <si>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</si>
  <si>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</si>
  <si>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</si>
  <si>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</si>
  <si>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</si>
  <si>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</si>
  <si>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</si>
  <si>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</si>
  <si>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</si>
  <si>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</si>
  <si>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</si>
  <si>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</si>
  <si>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</si>
  <si>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</si>
  <si>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</si>
  <si>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</si>
  <si>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</si>
  <si>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</si>
  <si>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</si>
  <si>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</si>
  <si>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</si>
  <si>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</si>
  <si>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</si>
  <si>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</si>
  <si>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</si>
  <si>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</si>
  <si>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</si>
  <si>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</si>
  <si>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</si>
  <si>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</si>
  <si>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</si>
  <si>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</si>
  <si>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</si>
  <si>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</si>
  <si>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</si>
  <si>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</si>
  <si>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</si>
  <si>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</si>
  <si>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</si>
  <si>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</si>
  <si>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</si>
  <si>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</si>
  <si>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</si>
  <si>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</si>
  <si>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</si>
  <si>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</si>
  <si>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</si>
  <si>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</si>
  <si>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</si>
  <si>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</si>
  <si>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</si>
  <si>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</si>
  <si>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</si>
  <si>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</si>
  <si>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</si>
  <si>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</si>
  <si>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</si>
  <si>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</si>
  <si>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</si>
  <si>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</si>
  <si>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</si>
  <si>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</si>
  <si>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</si>
  <si>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</si>
  <si>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</si>
  <si>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</si>
  <si>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</si>
  <si>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</si>
  <si>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</si>
  <si>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</si>
  <si>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</si>
  <si>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</si>
  <si>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</si>
  <si>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</si>
  <si>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</si>
  <si>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</si>
  <si>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</si>
  <si>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</si>
  <si>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</si>
  <si>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</si>
  <si>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</si>
  <si>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</si>
  <si>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</si>
  <si>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</si>
  <si>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</si>
  <si>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</si>
  <si>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</si>
  <si>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</si>
  <si>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</si>
  <si>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</si>
  <si>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</si>
  <si>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</si>
  <si>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</si>
  <si>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</si>
  <si>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</si>
  <si>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</si>
  <si>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</si>
  <si>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</si>
  <si>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</si>
  <si>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</si>
  <si>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</si>
  <si>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</si>
  <si>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</si>
  <si>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</si>
  <si>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</si>
  <si>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</si>
  <si>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</si>
  <si>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</si>
  <si>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</si>
  <si>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</si>
  <si>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</si>
  <si>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</si>
  <si>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</si>
  <si>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</si>
  <si>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</si>
  <si>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</si>
  <si>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</si>
  <si>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</si>
  <si>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</si>
  <si>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</si>
  <si>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</si>
  <si>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</si>
  <si>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</si>
  <si>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</si>
  <si>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</si>
  <si>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</si>
  <si>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</si>
  <si>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</si>
  <si>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</si>
  <si>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</si>
  <si>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</si>
  <si>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</si>
  <si>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</si>
  <si>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</si>
  <si>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</si>
  <si>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</si>
  <si>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</si>
  <si>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</si>
  <si>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</si>
  <si>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</si>
  <si>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</si>
  <si>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</si>
  <si>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</si>
  <si>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</si>
  <si>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</si>
  <si>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</si>
  <si>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</si>
  <si>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</si>
  <si>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</si>
  <si>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</si>
  <si>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</si>
  <si>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</si>
  <si>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</si>
  <si>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</si>
  <si>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</si>
  <si>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</si>
  <si>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</si>
  <si>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</si>
  <si>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</si>
  <si>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</si>
  <si>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</si>
  <si>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</si>
  <si>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</si>
  <si>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</si>
  <si>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</si>
  <si>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</si>
  <si>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</si>
  <si>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</si>
  <si>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</si>
  <si>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</si>
  <si>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</si>
  <si>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</si>
  <si>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</si>
  <si>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</si>
  <si>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</si>
  <si>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</si>
  <si>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</si>
  <si>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</si>
  <si>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</si>
  <si>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</si>
  <si>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</si>
  <si>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</si>
  <si>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</si>
  <si>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</si>
  <si>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</si>
  <si>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</si>
  <si>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</si>
  <si>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</si>
  <si>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</si>
  <si>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</si>
  <si>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</si>
  <si>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</si>
  <si>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</si>
  <si>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</si>
  <si>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</si>
  <si>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</si>
  <si>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</si>
  <si>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</si>
  <si>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</si>
  <si>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</si>
  <si>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</si>
  <si>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</si>
  <si>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</si>
  <si>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</si>
  <si>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</si>
  <si>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</si>
  <si>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</si>
  <si>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</si>
  <si>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</si>
  <si>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</si>
  <si>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</si>
  <si>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</si>
  <si>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</si>
  <si>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</si>
  <si>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</si>
  <si>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</si>
  <si>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</si>
  <si>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</si>
  <si>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</si>
  <si>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</si>
  <si>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</si>
  <si>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</si>
  <si>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</si>
  <si>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</si>
  <si>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</si>
  <si>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</si>
  <si>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</si>
  <si>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</si>
  <si>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</si>
  <si>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</si>
  <si>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</si>
  <si>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</si>
  <si>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</si>
  <si>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</si>
  <si>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</si>
  <si>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</si>
  <si>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</si>
  <si>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</si>
  <si>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</si>
  <si>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</si>
  <si>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</si>
  <si>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</si>
  <si>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</si>
  <si>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</si>
  <si>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</si>
  <si>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</si>
  <si>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</si>
  <si>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</si>
  <si>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</si>
  <si>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</si>
  <si>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</si>
  <si>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</si>
  <si>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</si>
  <si>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</si>
  <si>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</si>
  <si>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</si>
  <si>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</si>
  <si>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</si>
  <si>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</si>
  <si>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</si>
  <si>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</si>
  <si>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</si>
  <si>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</si>
  <si>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</si>
  <si>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</si>
  <si>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</si>
  <si>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</si>
  <si>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</si>
  <si>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</si>
  <si>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</si>
  <si>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</si>
  <si>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</si>
  <si>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</si>
  <si>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</si>
  <si>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</si>
  <si>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</si>
  <si>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</si>
  <si>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</si>
  <si>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</si>
  <si>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</si>
  <si>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</si>
  <si>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</si>
  <si>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</si>
  <si>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</si>
  <si>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</si>
  <si>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</si>
  <si>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</si>
  <si>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</si>
  <si>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</si>
  <si>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</si>
  <si>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</si>
  <si>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</si>
  <si>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</si>
  <si>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</si>
  <si>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</si>
  <si>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</si>
  <si>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</si>
  <si>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</si>
  <si>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</si>
  <si>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</si>
  <si>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</si>
  <si>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</si>
  <si>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</si>
  <si>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</si>
  <si>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</si>
  <si>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</si>
  <si>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</si>
  <si>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</si>
  <si>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</si>
  <si>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</si>
  <si>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</si>
  <si>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</si>
  <si>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</si>
  <si>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</si>
  <si>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</si>
  <si>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</si>
  <si>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</si>
  <si>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</si>
  <si>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</si>
  <si>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</si>
  <si>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</si>
  <si>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</si>
  <si>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</si>
  <si>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</si>
  <si>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</si>
  <si>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</si>
  <si>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</si>
  <si>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</si>
  <si>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</si>
  <si>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</si>
  <si>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</si>
  <si>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</si>
  <si>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</si>
  <si>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</si>
  <si>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</si>
  <si>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</si>
  <si>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</si>
  <si>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</si>
  <si>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</si>
  <si>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</si>
  <si>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</si>
  <si>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</si>
  <si>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</si>
  <si>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</si>
  <si>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</si>
  <si>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</si>
  <si>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</si>
  <si>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</si>
  <si>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</si>
  <si>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</si>
  <si>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</si>
  <si>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</si>
  <si>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</si>
  <si>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</si>
  <si>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</si>
  <si>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</si>
  <si>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</si>
  <si>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</si>
  <si>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</si>
  <si>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</si>
  <si>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</si>
  <si>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</si>
  <si>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</si>
  <si>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</si>
  <si>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</si>
  <si>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</si>
  <si>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</si>
  <si>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</si>
  <si>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</si>
  <si>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</si>
  <si>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</si>
  <si>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</si>
  <si>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</si>
  <si>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</si>
  <si>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</si>
  <si>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</si>
  <si>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</si>
  <si>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</si>
  <si>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</si>
  <si>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</si>
  <si>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</si>
  <si>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</si>
  <si>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</si>
  <si>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</si>
  <si>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</si>
  <si>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</si>
  <si>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</si>
  <si>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</si>
  <si>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</si>
  <si>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</si>
  <si>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</si>
  <si>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</si>
  <si>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</si>
  <si>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</si>
  <si>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</si>
  <si>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</si>
  <si>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</si>
  <si>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</si>
  <si>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</si>
  <si>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</si>
  <si>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</si>
  <si>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</si>
  <si>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</si>
  <si>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</si>
  <si>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</si>
  <si>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</si>
  <si>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</si>
  <si>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</si>
  <si>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</si>
  <si>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</si>
  <si>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</si>
  <si>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</si>
  <si>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</si>
  <si>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</si>
  <si>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</si>
  <si>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</si>
  <si>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</si>
  <si>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</si>
  <si>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</si>
  <si>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</si>
  <si>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</si>
  <si>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</si>
  <si>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</si>
  <si>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</si>
  <si>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</si>
  <si>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</si>
  <si>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</si>
  <si>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</si>
  <si>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</si>
  <si>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</si>
  <si>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</si>
  <si>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</si>
  <si>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</si>
  <si>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</si>
  <si>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</si>
  <si>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</si>
  <si>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</si>
  <si>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</si>
  <si>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</si>
  <si>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</si>
  <si>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</si>
  <si>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</si>
  <si>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</si>
  <si>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</si>
  <si>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</si>
  <si>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</si>
  <si>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</si>
  <si>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</si>
  <si>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</si>
  <si>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</si>
  <si>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</si>
  <si>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</si>
  <si>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</si>
  <si>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</si>
  <si>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</si>
  <si>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</si>
  <si>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</si>
  <si>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</si>
  <si>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</si>
  <si>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</si>
  <si>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</si>
  <si>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</si>
  <si>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</si>
  <si>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</si>
  <si>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</si>
  <si>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</si>
  <si>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</si>
  <si>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</si>
  <si>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</si>
  <si>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</si>
  <si>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</si>
  <si>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</si>
  <si>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</si>
  <si>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</si>
  <si>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</si>
  <si>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</si>
  <si>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</si>
  <si>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</si>
  <si>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</si>
  <si>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</si>
  <si>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</si>
  <si>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</si>
  <si>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</si>
  <si>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</si>
  <si>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</si>
  <si>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</si>
  <si>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</si>
  <si>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</si>
  <si>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</si>
  <si>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</si>
  <si>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</si>
  <si>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</si>
  <si>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</si>
  <si>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</si>
  <si>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</si>
  <si>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</si>
  <si>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</si>
  <si>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</si>
  <si>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</si>
  <si>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</si>
  <si>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</si>
  <si>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</si>
  <si>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</si>
  <si>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</si>
  <si>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</si>
  <si>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</si>
  <si>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</si>
  <si>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</si>
  <si>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</si>
  <si>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</si>
  <si>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</si>
  <si>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</si>
  <si>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</si>
  <si>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</si>
  <si>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</si>
  <si>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</si>
  <si>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</si>
  <si>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</si>
  <si>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</si>
  <si>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</si>
  <si>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</si>
  <si>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</si>
  <si>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</si>
  <si>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</si>
  <si>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</si>
  <si>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</si>
  <si>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</si>
  <si>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</si>
  <si>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</si>
  <si>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</si>
  <si>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</si>
  <si>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</si>
  <si>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</si>
  <si>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</si>
  <si>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</si>
  <si>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</si>
  <si>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</si>
  <si>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</si>
  <si>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</si>
  <si>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</si>
  <si>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</si>
  <si>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</si>
  <si>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</si>
  <si>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</si>
  <si>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</si>
  <si>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</si>
  <si>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</si>
  <si>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</si>
  <si>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</si>
  <si>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</si>
  <si>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</si>
  <si>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</si>
  <si>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</si>
  <si>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</si>
  <si>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</si>
  <si>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</si>
  <si>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</si>
  <si>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</si>
  <si>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</si>
  <si>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</si>
  <si>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</si>
  <si>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</si>
  <si>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</si>
  <si>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</si>
  <si>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</si>
  <si>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</si>
  <si>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</si>
  <si>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</si>
  <si>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</si>
  <si>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</si>
  <si>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</si>
  <si>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</si>
  <si>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</si>
  <si>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</si>
  <si>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</si>
  <si>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</si>
  <si>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</si>
  <si>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</si>
  <si>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</si>
  <si>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</si>
  <si>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</si>
  <si>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</si>
  <si>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</si>
  <si>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</si>
  <si>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</si>
  <si>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</si>
  <si>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</si>
  <si>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</si>
  <si>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</si>
  <si>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</si>
  <si>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</si>
  <si>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</si>
  <si>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</si>
  <si>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</si>
  <si>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</si>
  <si>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</si>
  <si>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</si>
  <si>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</si>
  <si>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</si>
  <si>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</si>
  <si>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</si>
  <si>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</si>
  <si>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</si>
  <si>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</si>
  <si>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</si>
  <si>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</si>
  <si>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</si>
  <si>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</si>
  <si>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</si>
  <si>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</si>
  <si>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</si>
  <si>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</si>
  <si>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</si>
  <si>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</si>
  <si>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</si>
  <si>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</si>
  <si>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</si>
  <si>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</si>
  <si>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</si>
  <si>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</si>
  <si>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</si>
  <si>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</si>
  <si>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</si>
  <si>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</si>
  <si>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</si>
  <si>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</si>
  <si>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</si>
  <si>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</si>
  <si>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</si>
  <si>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</si>
  <si>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</si>
  <si>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</si>
  <si>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</si>
  <si>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</si>
  <si>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</si>
  <si>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</si>
  <si>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</si>
  <si>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</si>
  <si>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</si>
  <si>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</si>
  <si>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</si>
  <si>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</si>
  <si>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</si>
  <si>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</si>
  <si>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</si>
  <si>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</si>
  <si>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</si>
  <si>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</si>
  <si>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</si>
  <si>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</si>
  <si>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</si>
  <si>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</si>
  <si>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</si>
  <si>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</si>
  <si>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</si>
  <si>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</si>
  <si>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</si>
  <si>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</si>
  <si>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</si>
  <si>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</si>
  <si>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</si>
  <si>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</si>
  <si>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</si>
  <si>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</si>
  <si>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</si>
  <si>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</si>
  <si>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</si>
  <si>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</si>
  <si>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</si>
  <si>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</si>
  <si>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</si>
  <si>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</si>
  <si>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</si>
  <si>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</si>
  <si>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</si>
  <si>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</si>
  <si>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</si>
  <si>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</si>
  <si>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</si>
  <si>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</si>
  <si>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</si>
  <si>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</si>
  <si>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</si>
  <si>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</si>
  <si>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</si>
  <si>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</si>
  <si>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</si>
  <si>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</si>
  <si>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</si>
  <si>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</si>
  <si>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</si>
  <si>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</si>
  <si>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</si>
  <si>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</si>
  <si>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</si>
  <si>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</si>
  <si>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</si>
  <si>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</si>
  <si>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</si>
  <si>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</si>
  <si>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</si>
  <si>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</si>
  <si>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</si>
  <si>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</si>
  <si>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</si>
  <si>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</si>
  <si>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</si>
  <si>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</si>
  <si>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</si>
  <si>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</si>
  <si>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</si>
  <si>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</si>
  <si>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</si>
  <si>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</si>
  <si>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</si>
  <si>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</si>
  <si>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</si>
  <si>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</si>
  <si>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</si>
  <si>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</si>
  <si>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</si>
  <si>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</si>
  <si>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</si>
  <si>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</si>
  <si>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</si>
  <si>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</si>
  <si>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</si>
  <si>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</si>
  <si>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</si>
  <si>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</si>
  <si>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</si>
  <si>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</si>
  <si>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</si>
  <si>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</si>
  <si>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</si>
  <si>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</si>
  <si>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</si>
  <si>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</si>
  <si>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</si>
  <si>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</si>
  <si>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</si>
  <si>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</si>
  <si>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</si>
  <si>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</si>
  <si>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</si>
  <si>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</si>
  <si>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</si>
  <si>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</si>
  <si>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</si>
  <si>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</si>
  <si>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</si>
  <si>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</si>
  <si>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</si>
  <si>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</si>
  <si>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</si>
  <si>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</si>
  <si>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</si>
  <si>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</si>
  <si>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</si>
  <si>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</si>
  <si>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</si>
  <si>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</si>
  <si>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</si>
  <si>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</si>
  <si>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</si>
  <si>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</si>
  <si>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</si>
  <si>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</si>
  <si>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</si>
  <si>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</si>
  <si>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</si>
  <si>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</si>
  <si>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</si>
  <si>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</si>
  <si>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</si>
  <si>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</si>
  <si>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</si>
  <si>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</si>
  <si>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</si>
  <si>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</si>
  <si>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</si>
  <si>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</si>
  <si>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</si>
  <si>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</si>
  <si>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</si>
  <si>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</si>
  <si>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</si>
  <si>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</si>
  <si>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</si>
  <si>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</si>
  <si>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</si>
  <si>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</si>
  <si>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</si>
  <si>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</si>
  <si>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</si>
  <si>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</si>
  <si>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</si>
  <si>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</si>
  <si>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</si>
  <si>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</si>
  <si>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</si>
  <si>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</si>
  <si>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</si>
  <si>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</si>
  <si>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</si>
  <si>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</si>
  <si>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</si>
  <si>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</si>
  <si>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</si>
  <si>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</si>
  <si>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</si>
  <si>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</si>
  <si>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</si>
  <si>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</si>
  <si>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</si>
  <si>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</si>
  <si>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</si>
  <si>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</si>
  <si>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</si>
  <si>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</si>
  <si>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</si>
  <si>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</si>
  <si>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</si>
  <si>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</si>
  <si>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</si>
  <si>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</si>
  <si>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</si>
  <si>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</si>
  <si>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</si>
  <si>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</si>
  <si>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</si>
  <si>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</si>
  <si>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</si>
  <si>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</si>
  <si>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</si>
  <si>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</si>
  <si>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</si>
  <si>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</si>
  <si>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</si>
  <si>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</si>
  <si>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</si>
  <si>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</si>
  <si>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</si>
  <si>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</si>
  <si>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</si>
  <si>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</si>
  <si>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</si>
  <si>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</si>
  <si>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</si>
  <si>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</si>
  <si>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</si>
  <si>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</si>
  <si>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</si>
  <si>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</si>
  <si>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</si>
  <si>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</si>
  <si>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</si>
  <si>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</si>
  <si>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</si>
  <si>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</si>
  <si>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</si>
  <si>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</si>
  <si>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</si>
  <si>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</si>
  <si>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</si>
  <si>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</si>
  <si>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</si>
  <si>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</si>
  <si>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</si>
  <si>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</si>
  <si>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</si>
  <si>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</si>
  <si>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</si>
  <si>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</si>
  <si>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</si>
  <si>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</si>
  <si>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</si>
  <si>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</si>
  <si>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</si>
  <si>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</si>
  <si>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</si>
  <si>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</si>
  <si>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</si>
  <si>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</si>
  <si>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</si>
  <si>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</si>
  <si>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</si>
  <si>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</si>
  <si>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</si>
  <si>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</si>
  <si>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</si>
  <si>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</si>
  <si>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</si>
  <si>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</si>
  <si>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</si>
  <si>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</si>
  <si>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</si>
  <si>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</si>
  <si>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</si>
  <si>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</si>
  <si>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</si>
  <si>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</si>
  <si>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</si>
  <si>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</si>
  <si>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</si>
  <si>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</si>
  <si>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</si>
  <si>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</si>
  <si>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</si>
  <si>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</si>
  <si>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</si>
  <si>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</si>
  <si>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</si>
  <si>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</si>
  <si>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</si>
  <si>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</si>
  <si>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</si>
  <si>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</si>
  <si>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</si>
  <si>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</si>
  <si>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</si>
  <si>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</si>
  <si>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</si>
  <si>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</si>
  <si>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</si>
  <si>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</si>
  <si>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</si>
  <si>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</si>
  <si>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</si>
  <si>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</si>
  <si>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</si>
  <si>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</si>
  <si>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</si>
  <si>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</si>
  <si>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</si>
  <si>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</si>
  <si>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</si>
  <si>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</si>
  <si>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</si>
  <si>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</si>
  <si>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</si>
  <si>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</si>
  <si>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</si>
  <si>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</si>
  <si>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</si>
  <si>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</si>
  <si>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</si>
  <si>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</si>
  <si>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</si>
  <si>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</si>
  <si>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</si>
  <si>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</si>
  <si>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</si>
  <si>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</si>
  <si>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</si>
  <si>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</si>
  <si>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</si>
  <si>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</si>
  <si>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</si>
  <si>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</si>
  <si>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</si>
  <si>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</si>
  <si>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</si>
  <si>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</si>
  <si>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</si>
  <si>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</si>
  <si>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</si>
  <si>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</si>
  <si>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</si>
  <si>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</si>
  <si>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</si>
  <si>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</si>
  <si>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</si>
  <si>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</si>
  <si>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</si>
  <si>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</si>
  <si>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</si>
  <si>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</si>
  <si>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</si>
  <si>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</si>
  <si>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</si>
  <si>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</si>
  <si>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</si>
  <si>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</si>
  <si>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</si>
  <si>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</si>
  <si>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</si>
  <si>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</si>
  <si>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</si>
  <si>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</si>
  <si>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</si>
  <si>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</si>
  <si>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</si>
  <si>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</si>
  <si>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</si>
  <si>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</si>
  <si>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</si>
  <si>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</si>
  <si>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</si>
  <si>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</si>
  <si>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</si>
  <si>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</si>
  <si>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</si>
  <si>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</si>
  <si>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</si>
  <si>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</si>
  <si>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</si>
  <si>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</si>
  <si>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</si>
  <si>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</si>
  <si>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</si>
  <si>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</si>
  <si>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</si>
  <si>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</si>
  <si>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</si>
  <si>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</si>
  <si>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</si>
  <si>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</si>
  <si>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</si>
  <si>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</si>
  <si>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</si>
  <si>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</si>
  <si>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</si>
  <si>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</si>
  <si>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</si>
  <si>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</si>
  <si>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</si>
  <si>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</si>
  <si>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</si>
  <si>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</si>
  <si>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</si>
  <si>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</si>
  <si>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</si>
  <si>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</si>
  <si>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</si>
  <si>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</si>
  <si>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</si>
  <si>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</si>
  <si>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</si>
  <si>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</si>
  <si>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</si>
  <si>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</si>
  <si>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</si>
  <si>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</si>
  <si>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</si>
  <si>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</si>
  <si>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</si>
  <si>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</si>
  <si>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</si>
  <si>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</si>
  <si>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</si>
  <si>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</si>
  <si>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</si>
  <si>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</si>
  <si>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</si>
  <si>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</si>
  <si>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</si>
  <si>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</si>
  <si>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</si>
  <si>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</si>
  <si>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</si>
  <si>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</si>
  <si>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</si>
  <si>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</si>
  <si>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</si>
  <si>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</si>
  <si>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</si>
  <si>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</si>
  <si>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</si>
  <si>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</si>
  <si>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</si>
  <si>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</si>
  <si>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</si>
  <si>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</si>
  <si>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</si>
  <si>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</si>
  <si>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</si>
  <si>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</si>
  <si>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</si>
  <si>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</si>
  <si>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</si>
  <si>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</si>
  <si>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</si>
  <si>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</si>
  <si>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</si>
  <si>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</si>
  <si>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</si>
  <si>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</si>
  <si>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</si>
  <si>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</si>
  <si>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</si>
  <si>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</si>
  <si>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</si>
  <si>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</si>
  <si>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</si>
  <si>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</si>
  <si>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</si>
  <si>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</si>
  <si>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</si>
  <si>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</si>
  <si>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</si>
  <si>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</si>
  <si>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</si>
  <si>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</si>
  <si>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</si>
  <si>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</si>
  <si>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</si>
  <si>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</si>
  <si>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</si>
  <si>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</si>
  <si>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</si>
  <si>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</si>
  <si>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</si>
  <si>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</si>
  <si>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</si>
  <si>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</si>
  <si>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</si>
  <si>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</si>
  <si>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</si>
  <si>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</si>
  <si>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</si>
  <si>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</si>
  <si>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</si>
  <si>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</si>
  <si>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</si>
  <si>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</si>
  <si>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</si>
  <si>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</si>
  <si>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</si>
  <si>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</si>
  <si>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</si>
  <si>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</si>
  <si>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</si>
  <si>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</si>
  <si>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</si>
  <si>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</si>
  <si>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</si>
  <si>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</si>
  <si>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</si>
  <si>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</si>
  <si>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</si>
  <si>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</si>
  <si>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</si>
  <si>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</si>
  <si>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</si>
  <si>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</si>
  <si>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</si>
  <si>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</si>
  <si>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</si>
  <si>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</si>
  <si>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</si>
  <si>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</si>
  <si>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</si>
  <si>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</si>
  <si>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</si>
  <si>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</si>
  <si>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</si>
  <si>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</si>
  <si>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</si>
  <si>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</si>
  <si>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</si>
  <si>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</si>
  <si>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</si>
  <si>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</si>
  <si>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</si>
  <si>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</si>
  <si>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</si>
  <si>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</si>
  <si>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</si>
  <si>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</si>
  <si>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</si>
  <si>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</si>
  <si>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</si>
  <si>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</si>
  <si>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</si>
  <si>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</si>
  <si>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</si>
  <si>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</si>
  <si>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</si>
  <si>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</si>
  <si>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</si>
  <si>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</si>
  <si>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</si>
  <si>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</si>
  <si>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</si>
  <si>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</si>
  <si>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</si>
  <si>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</si>
  <si>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</si>
  <si>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</si>
  <si>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</si>
  <si>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</si>
  <si>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</si>
  <si>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</si>
  <si>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</si>
  <si>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</si>
  <si>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</si>
  <si>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</si>
  <si>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</si>
  <si>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</si>
  <si>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</si>
  <si>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</si>
  <si>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</si>
  <si>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</si>
  <si>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</si>
  <si>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</si>
  <si>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</si>
  <si>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</si>
  <si>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</si>
  <si>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</si>
  <si>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</si>
  <si>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</si>
  <si>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</si>
  <si>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</si>
  <si>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</si>
  <si>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</si>
  <si>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</si>
  <si>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</si>
  <si>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</si>
  <si>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</si>
  <si>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</si>
  <si>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</si>
  <si>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</si>
  <si>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</si>
  <si>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</si>
  <si>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</si>
  <si>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</si>
  <si>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</si>
  <si>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</si>
  <si>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</si>
  <si>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</si>
  <si>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</si>
  <si>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</si>
  <si>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</si>
  <si>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</si>
  <si>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</si>
  <si>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</si>
  <si>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</si>
  <si>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</si>
  <si>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</si>
  <si>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</si>
  <si>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</si>
  <si>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</si>
  <si>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</si>
  <si>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</si>
  <si>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</si>
  <si>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</si>
  <si>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</si>
  <si>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</si>
  <si>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</si>
  <si>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</si>
  <si>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</si>
  <si>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</si>
  <si>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</si>
  <si>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</si>
  <si>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</si>
  <si>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</si>
  <si>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</si>
  <si>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</si>
  <si>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</si>
  <si>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</si>
  <si>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</si>
  <si>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</si>
  <si>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</si>
  <si>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</si>
  <si>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</si>
  <si>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</si>
  <si>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</si>
  <si>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</si>
  <si>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</si>
  <si>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</si>
  <si>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</si>
  <si>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</si>
  <si>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</si>
  <si>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</si>
  <si>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</si>
  <si>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</si>
  <si>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</si>
  <si>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</si>
  <si>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</si>
  <si>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</si>
  <si>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</si>
  <si>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</si>
  <si>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</si>
  <si>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</si>
  <si>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</si>
  <si>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</si>
  <si>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</si>
  <si>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</si>
  <si>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</si>
  <si>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</si>
  <si>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</si>
  <si>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</si>
  <si>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</si>
  <si>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</si>
  <si>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</si>
  <si>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</si>
  <si>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</si>
  <si>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</si>
  <si>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</si>
  <si>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</si>
  <si>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</si>
  <si>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</si>
  <si>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</si>
  <si>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</si>
  <si>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</si>
  <si>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</si>
  <si>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</si>
  <si>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</si>
  <si>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</si>
  <si>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</si>
  <si>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</si>
  <si>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</si>
  <si>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</si>
  <si>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</si>
  <si>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</si>
  <si>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</si>
  <si>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</si>
  <si>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</si>
  <si>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</si>
  <si>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</si>
  <si>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</si>
  <si>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</si>
  <si>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</si>
  <si>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</si>
  <si>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</si>
  <si>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</si>
  <si>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</si>
  <si>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</si>
  <si>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</si>
  <si>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</si>
  <si>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</si>
  <si>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</si>
  <si>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</si>
  <si>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</si>
  <si>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</si>
  <si>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</si>
  <si>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</si>
  <si>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</si>
  <si>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</si>
  <si>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</si>
  <si>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</si>
  <si>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</si>
  <si>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</si>
  <si>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</si>
  <si>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</si>
  <si>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</si>
  <si>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</si>
  <si>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</si>
  <si>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</si>
  <si>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</si>
  <si>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</si>
  <si>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</si>
  <si>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</si>
  <si>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</si>
  <si>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</si>
  <si>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</si>
  <si>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</si>
  <si>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</si>
  <si>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</si>
  <si>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</si>
  <si>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</si>
  <si>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</si>
  <si>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</si>
  <si>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</si>
  <si>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</si>
  <si>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</si>
  <si>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</si>
  <si>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</si>
  <si>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</si>
  <si>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</si>
  <si>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</si>
  <si>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</si>
  <si>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</si>
  <si>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</si>
  <si>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</si>
  <si>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</si>
  <si>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</si>
  <si>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</si>
  <si>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</si>
  <si>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</si>
  <si>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</si>
  <si>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</si>
  <si>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</si>
  <si>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</si>
  <si>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</si>
  <si>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</si>
  <si>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</si>
  <si>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</si>
  <si>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</si>
  <si>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</si>
  <si>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</si>
  <si>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</si>
  <si>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</si>
  <si>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</si>
  <si>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</si>
  <si>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</si>
  <si>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</si>
  <si>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</si>
  <si>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</si>
  <si>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</si>
  <si>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</si>
  <si>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</si>
  <si>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</si>
  <si>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</si>
  <si>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</si>
  <si>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</si>
  <si>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</si>
  <si>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</si>
  <si>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</si>
  <si>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</si>
  <si>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</si>
  <si>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</si>
  <si>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</si>
  <si>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</si>
  <si>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</si>
  <si>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</si>
  <si>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</si>
  <si>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</si>
  <si>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</si>
  <si>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</si>
  <si>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</si>
  <si>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</si>
  <si>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</si>
  <si>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</si>
  <si>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</si>
  <si>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</si>
  <si>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</si>
  <si>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</si>
  <si>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</si>
  <si>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</si>
  <si>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</si>
  <si>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</si>
  <si>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</si>
  <si>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</si>
  <si>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</si>
  <si>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</si>
  <si>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</si>
  <si>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</si>
  <si>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</si>
  <si>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</si>
  <si>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</si>
  <si>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</si>
  <si>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</si>
  <si>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</si>
  <si>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</si>
  <si>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</si>
  <si>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</si>
  <si>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</si>
  <si>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</si>
  <si>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</si>
  <si>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</si>
  <si>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</si>
  <si>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</si>
  <si>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</si>
  <si>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</si>
  <si>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</si>
  <si>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</si>
  <si>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</si>
  <si>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</si>
  <si>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</si>
  <si>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</si>
  <si>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</si>
  <si>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</si>
  <si>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</si>
  <si>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</si>
  <si>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</si>
  <si>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</si>
  <si>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</si>
  <si>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</si>
  <si>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</si>
  <si>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</si>
  <si>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</si>
  <si>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</si>
  <si>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</si>
  <si>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</si>
  <si>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</si>
  <si>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</si>
  <si>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</si>
  <si>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</si>
  <si>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</si>
  <si>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</si>
  <si>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</si>
  <si>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</si>
  <si>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</si>
  <si>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</si>
  <si>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</si>
  <si>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</si>
  <si>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</si>
  <si>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</si>
  <si>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</si>
  <si>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</si>
  <si>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</si>
  <si>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</si>
  <si>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</si>
  <si>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</si>
  <si>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</si>
  <si>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</si>
  <si>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</si>
  <si>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</si>
  <si>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</si>
  <si>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</si>
  <si>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</si>
  <si>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</si>
  <si>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</si>
  <si>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</si>
  <si>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</si>
  <si>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</si>
  <si>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</si>
  <si>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</si>
  <si>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</si>
  <si>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</si>
  <si>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</si>
  <si>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</si>
  <si>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</si>
  <si>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</si>
  <si>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</si>
  <si>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</si>
  <si>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</si>
  <si>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</si>
  <si>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</si>
  <si>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</si>
  <si>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</si>
  <si>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</si>
  <si>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</si>
  <si>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</si>
  <si>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</si>
  <si>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</si>
  <si>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</si>
  <si>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</si>
  <si>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</si>
  <si>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</si>
  <si>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</si>
  <si>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</si>
  <si>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</si>
  <si>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</si>
  <si>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</si>
  <si>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</si>
  <si>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</si>
  <si>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</si>
  <si>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</si>
  <si>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</si>
  <si>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</si>
  <si>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</si>
  <si>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</si>
  <si>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</si>
  <si>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</si>
  <si>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</si>
  <si>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</si>
  <si>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</si>
  <si>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</si>
  <si>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</si>
  <si>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</si>
  <si>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</si>
  <si>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</si>
  <si>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</si>
  <si>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</si>
  <si>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</si>
  <si>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</si>
  <si>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</si>
  <si>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</si>
  <si>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</si>
  <si>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</si>
  <si>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</si>
  <si>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</si>
  <si>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</si>
  <si>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</si>
  <si>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</si>
  <si>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</si>
  <si>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</si>
  <si>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</si>
  <si>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</si>
  <si>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</si>
  <si>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</si>
  <si>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</si>
  <si>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</si>
  <si>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</si>
  <si>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</si>
  <si>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</si>
  <si>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</si>
  <si>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</si>
  <si>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</si>
  <si>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</si>
  <si>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</si>
  <si>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</si>
  <si>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</si>
  <si>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</si>
  <si>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</si>
  <si>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</si>
  <si>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</si>
  <si>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</si>
  <si>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</si>
  <si>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</si>
  <si>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</si>
  <si>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</si>
  <si>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</si>
  <si>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</si>
  <si>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</si>
  <si>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</si>
  <si>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</si>
  <si>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</si>
  <si>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</si>
  <si>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</si>
  <si>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</si>
  <si>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</si>
  <si>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</si>
  <si>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</si>
  <si>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</si>
  <si>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</si>
  <si>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</si>
  <si>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</si>
  <si>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</si>
  <si>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</si>
  <si>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</si>
  <si>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</si>
  <si>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</si>
  <si>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</si>
  <si>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</si>
  <si>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</si>
  <si>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</si>
  <si>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</si>
  <si>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</si>
  <si>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</si>
  <si>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</si>
  <si>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</si>
  <si>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</si>
  <si>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</si>
  <si>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</si>
  <si>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</si>
  <si>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</si>
  <si>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</si>
  <si>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</si>
  <si>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</si>
  <si>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</si>
  <si>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</si>
  <si>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</si>
  <si>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</si>
  <si>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</si>
  <si>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</si>
  <si>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</si>
  <si>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</si>
  <si>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</si>
  <si>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</si>
  <si>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</si>
  <si>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</si>
  <si>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</si>
  <si>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</si>
  <si>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</si>
  <si>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</si>
  <si>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</si>
  <si>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</si>
  <si>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</si>
  <si>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</si>
  <si>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</si>
  <si>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</si>
  <si>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</si>
  <si>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</si>
  <si>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</si>
  <si>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</si>
  <si>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</si>
  <si>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</si>
  <si>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</si>
  <si>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</si>
  <si>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</si>
  <si>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</si>
  <si>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</si>
  <si>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</si>
  <si>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</si>
  <si>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</si>
  <si>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</si>
  <si>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</si>
  <si>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</si>
  <si>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</si>
  <si>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</si>
  <si>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</si>
  <si>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</si>
  <si>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</si>
  <si>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</si>
  <si>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</si>
  <si>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</si>
  <si>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</si>
  <si>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</si>
  <si>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</si>
  <si>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</si>
  <si>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</si>
  <si>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</si>
  <si>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</si>
  <si>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</si>
  <si>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</si>
  <si>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</si>
  <si>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</si>
  <si>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</si>
  <si>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</si>
  <si>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</si>
  <si>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</si>
  <si>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</si>
  <si>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</si>
  <si>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</si>
  <si>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</si>
  <si>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</si>
  <si>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</si>
  <si>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</si>
  <si>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</si>
  <si>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</si>
  <si>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</si>
  <si>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</si>
  <si>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</si>
  <si>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</si>
  <si>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</si>
  <si>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</si>
  <si>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</si>
  <si>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</si>
  <si>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</si>
  <si>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</si>
  <si>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</si>
  <si>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</si>
  <si>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</si>
  <si>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</si>
  <si>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</si>
  <si>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</si>
  <si>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</si>
  <si>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</si>
  <si>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</si>
  <si>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</si>
  <si>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</si>
  <si>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</si>
  <si>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</si>
  <si>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</si>
  <si>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</si>
  <si>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</si>
  <si>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</si>
  <si>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</si>
  <si>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</si>
  <si>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</si>
  <si>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</si>
  <si>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</si>
  <si>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</si>
  <si>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</si>
  <si>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</si>
  <si>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</si>
  <si>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</si>
  <si>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</si>
  <si>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</si>
  <si>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</si>
  <si>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</si>
  <si>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</si>
  <si>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</si>
  <si>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</si>
  <si>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</si>
  <si>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</si>
  <si>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</si>
  <si>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</si>
  <si>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</si>
  <si>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</si>
  <si>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</si>
  <si>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</si>
  <si>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</si>
  <si>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</si>
  <si>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</si>
  <si>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</si>
  <si>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</si>
  <si>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</si>
  <si>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</si>
  <si>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</si>
  <si>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</si>
  <si>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</si>
  <si>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</si>
  <si>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</si>
  <si>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</si>
  <si>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</si>
  <si>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</si>
  <si>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</si>
  <si>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</si>
  <si>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</si>
  <si>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</si>
  <si>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</si>
  <si>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</si>
  <si>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</si>
  <si>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</si>
  <si>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</si>
  <si>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</si>
  <si>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</si>
  <si>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</si>
  <si>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</si>
  <si>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</si>
  <si>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</si>
  <si>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</si>
  <si>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</si>
  <si>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</si>
  <si>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</si>
  <si>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</si>
  <si>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</si>
  <si>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</si>
  <si>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</si>
  <si>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</si>
  <si>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</si>
  <si>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</si>
  <si>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</si>
  <si>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</si>
  <si>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</si>
  <si>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</si>
  <si>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</si>
  <si>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</si>
  <si>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</si>
  <si>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</si>
  <si>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</si>
  <si>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</si>
  <si>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</si>
  <si>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</si>
  <si>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</si>
  <si>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</si>
  <si>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</si>
  <si>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</si>
  <si>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</si>
  <si>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</si>
  <si>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</si>
  <si>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</si>
  <si>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</si>
  <si>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</si>
  <si>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</si>
  <si>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</si>
  <si>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</si>
  <si>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</si>
  <si>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</si>
  <si>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</si>
  <si>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</si>
  <si>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</si>
  <si>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</si>
  <si>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</si>
  <si>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</si>
  <si>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</si>
  <si>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</si>
  <si>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</si>
  <si>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</si>
  <si>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</si>
  <si>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</si>
  <si>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</si>
  <si>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</si>
  <si>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</si>
  <si>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</si>
  <si>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</si>
  <si>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</si>
  <si>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</si>
  <si>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</si>
  <si>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</si>
  <si>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</si>
  <si>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</si>
  <si>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</si>
  <si>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</si>
  <si>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</si>
  <si>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</si>
  <si>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</si>
  <si>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</si>
  <si>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</si>
  <si>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</si>
  <si>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</si>
  <si>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</si>
  <si>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</si>
  <si>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</si>
  <si>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</si>
  <si>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</si>
  <si>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</si>
  <si>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</si>
  <si>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</si>
  <si>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</si>
  <si>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</si>
  <si>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</si>
  <si>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</si>
  <si>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</si>
  <si>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</si>
  <si>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</si>
  <si>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</si>
  <si>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</si>
  <si>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</si>
  <si>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</si>
  <si>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</si>
  <si>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</si>
  <si>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</si>
  <si>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</si>
  <si>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</si>
  <si>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</si>
  <si>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</si>
  <si>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</si>
  <si>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</si>
  <si>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</si>
  <si>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</si>
  <si>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</si>
  <si>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</si>
  <si>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</si>
  <si>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</si>
  <si>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</si>
  <si>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</si>
  <si>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</si>
  <si>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</si>
  <si>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</si>
  <si>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</si>
  <si>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</si>
  <si>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</si>
  <si>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</si>
  <si>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</si>
  <si>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</si>
  <si>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</si>
  <si>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</si>
  <si>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</si>
  <si>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</si>
  <si>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</si>
  <si>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</si>
  <si>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</si>
  <si>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</si>
  <si>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</si>
  <si>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</si>
  <si>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</si>
  <si>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</si>
  <si>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</si>
  <si>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</si>
  <si>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</si>
  <si>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</si>
  <si>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</si>
  <si>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</si>
  <si>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</si>
  <si>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</si>
  <si>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</si>
  <si>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</si>
  <si>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</si>
  <si>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</si>
  <si>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</si>
  <si>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</si>
  <si>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</si>
  <si>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</si>
  <si>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</si>
  <si>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</si>
  <si>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</si>
  <si>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</si>
  <si>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</si>
  <si>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</si>
  <si>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</si>
  <si>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</si>
  <si>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</si>
  <si>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</si>
  <si>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</si>
  <si>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</si>
  <si>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</si>
  <si>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</si>
  <si>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</si>
  <si>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</si>
  <si>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</si>
  <si>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</si>
  <si>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</si>
  <si>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</si>
  <si>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</si>
  <si>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</si>
  <si>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</si>
  <si>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</si>
  <si>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</si>
  <si>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</si>
  <si>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</si>
  <si>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</si>
  <si>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</si>
  <si>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</si>
  <si>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</si>
  <si>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</si>
  <si>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</si>
  <si>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</si>
  <si>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</si>
  <si>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</si>
  <si>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</si>
  <si>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</si>
  <si>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</si>
  <si>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</si>
  <si>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</si>
  <si>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</si>
  <si>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</si>
  <si>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</si>
  <si>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</si>
  <si>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</si>
  <si>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</si>
  <si>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</si>
  <si>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</si>
  <si>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</si>
  <si>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</si>
  <si>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</si>
  <si>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</si>
  <si>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</si>
  <si>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</si>
  <si>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</si>
  <si>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</si>
  <si>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</si>
  <si>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</si>
  <si>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</si>
  <si>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</si>
  <si>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</si>
  <si>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</si>
  <si>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</si>
  <si>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</si>
  <si>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</si>
  <si>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</si>
  <si>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</si>
  <si>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</si>
  <si>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</si>
  <si>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</si>
  <si>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</si>
  <si>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</si>
  <si>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</si>
  <si>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</si>
  <si>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</si>
  <si>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</si>
  <si>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</si>
  <si>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</si>
  <si>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</si>
  <si>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</si>
  <si>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</si>
  <si>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</si>
  <si>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</si>
  <si>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</si>
  <si>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</si>
  <si>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</si>
  <si>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</si>
  <si>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</si>
  <si>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</si>
  <si>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</si>
  <si>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</si>
  <si>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</si>
  <si>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</si>
  <si>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</si>
  <si>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</si>
  <si>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</si>
  <si>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</si>
  <si>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</si>
  <si>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</si>
  <si>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</si>
  <si>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</si>
  <si>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</si>
  <si>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</si>
  <si>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</si>
  <si>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</si>
  <si>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</si>
  <si>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</si>
  <si>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</si>
  <si>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</si>
  <si>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</si>
  <si>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</si>
  <si>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</si>
  <si>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</si>
  <si>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</si>
  <si>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</si>
  <si>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</si>
  <si>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</si>
  <si>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</si>
  <si>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</si>
  <si>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</si>
  <si>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</si>
  <si>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</si>
  <si>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</si>
  <si>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</si>
  <si>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</si>
  <si>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</si>
  <si>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</si>
  <si>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</si>
  <si>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</si>
  <si>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</si>
  <si>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</si>
  <si>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</si>
  <si>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</si>
  <si>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</si>
  <si>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</si>
  <si>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</si>
  <si>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</si>
  <si>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</si>
  <si>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</si>
  <si>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</si>
  <si>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</si>
  <si>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</si>
  <si>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</si>
  <si>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</si>
  <si>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</si>
  <si>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</si>
  <si>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</si>
  <si>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</si>
  <si>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</si>
  <si>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</si>
  <si>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</si>
  <si>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</si>
  <si>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</si>
  <si>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</si>
  <si>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</si>
  <si>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</si>
  <si>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</si>
  <si>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</si>
  <si>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</si>
  <si>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</si>
  <si>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</si>
  <si>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</si>
  <si>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</si>
  <si>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</si>
  <si>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</si>
  <si>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</si>
  <si>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</si>
  <si>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</si>
  <si>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</si>
  <si>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</si>
  <si>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</si>
  <si>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</si>
  <si>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</si>
  <si>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</si>
  <si>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</si>
  <si>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</si>
  <si>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</si>
  <si>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</si>
  <si>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</si>
  <si>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</si>
  <si>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</si>
  <si>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</si>
  <si>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</si>
  <si>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</si>
  <si>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</si>
  <si>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</si>
  <si>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</si>
  <si>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</si>
  <si>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</si>
  <si>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</si>
  <si>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</si>
  <si>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</si>
  <si>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</si>
  <si>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</si>
  <si>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</si>
  <si>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</si>
  <si>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</si>
  <si>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</si>
  <si>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</si>
  <si>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</si>
  <si>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</si>
  <si>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</si>
  <si>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</si>
  <si>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</si>
  <si>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</si>
  <si>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</si>
  <si>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</si>
  <si>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</si>
  <si>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</si>
  <si>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</si>
  <si>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</si>
  <si>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</si>
  <si>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</si>
  <si>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</si>
  <si>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</si>
  <si>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</si>
  <si>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</si>
  <si>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</si>
  <si>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</si>
  <si>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</si>
  <si>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</si>
  <si>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</si>
  <si>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</si>
  <si>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</si>
  <si>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</si>
  <si>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</si>
  <si>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</si>
  <si>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</si>
  <si>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</si>
  <si>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</si>
  <si>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</si>
  <si>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</si>
  <si>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</si>
  <si>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</si>
  <si>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</si>
  <si>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</si>
  <si>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</si>
  <si>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</si>
  <si>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</si>
  <si>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</si>
  <si>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</si>
  <si>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</si>
  <si>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</si>
  <si>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</si>
  <si>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</si>
  <si>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</si>
  <si>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</si>
  <si>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</si>
  <si>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</si>
  <si>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</si>
  <si>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</si>
  <si>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</si>
  <si>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</si>
  <si>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</si>
  <si>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</si>
  <si>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</si>
  <si>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</si>
  <si>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</si>
  <si>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</si>
  <si>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</si>
  <si>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</si>
  <si>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</si>
  <si>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</si>
  <si>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</si>
  <si>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</si>
  <si>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</si>
  <si>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</si>
  <si>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</si>
  <si>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</si>
  <si>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</si>
  <si>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</si>
  <si>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</si>
  <si>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</si>
  <si>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</si>
  <si>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</si>
  <si>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</si>
  <si>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</si>
  <si>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</si>
  <si>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</si>
  <si>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</si>
  <si>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</si>
  <si>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</si>
  <si>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</si>
  <si>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</si>
  <si>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</si>
  <si>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</si>
  <si>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</si>
  <si>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</si>
  <si>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</si>
  <si>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</si>
  <si>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</si>
  <si>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</si>
  <si>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</si>
  <si>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</si>
  <si>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</si>
  <si>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</si>
  <si>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</si>
  <si>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</si>
  <si>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</si>
  <si>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</si>
  <si>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</si>
  <si>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</si>
  <si>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</si>
  <si>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</si>
  <si>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</si>
  <si>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</si>
  <si>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</si>
  <si>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</si>
  <si>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</si>
  <si>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</si>
  <si>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</si>
  <si>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</si>
  <si>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</si>
  <si>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</si>
  <si>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</si>
  <si>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</si>
  <si>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</si>
  <si>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</si>
  <si>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</si>
  <si>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</si>
  <si>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</si>
  <si>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</si>
  <si>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</si>
  <si>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</si>
  <si>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</si>
  <si>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</si>
  <si>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</si>
  <si>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</si>
  <si>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</si>
  <si>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</si>
  <si>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</si>
  <si>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</si>
  <si>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</si>
  <si>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</si>
  <si>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</si>
  <si>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</si>
  <si>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</si>
  <si>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</si>
  <si>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</si>
  <si>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</si>
  <si>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</si>
  <si>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</si>
  <si>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</si>
  <si>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</si>
  <si>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</si>
  <si>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</si>
  <si>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</si>
  <si>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</si>
  <si>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</si>
  <si>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</si>
  <si>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</si>
  <si>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</si>
  <si>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</si>
  <si>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</si>
  <si>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</si>
  <si>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</si>
  <si>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</si>
  <si>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</si>
  <si>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</si>
  <si>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</si>
  <si>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</si>
  <si>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</si>
  <si>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</si>
  <si>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</si>
  <si>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</si>
  <si>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</si>
  <si>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</si>
  <si>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</si>
  <si>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</si>
  <si>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</si>
  <si>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</si>
  <si>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</si>
  <si>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</si>
  <si>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</si>
  <si>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</si>
  <si>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</si>
  <si>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</si>
  <si>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</si>
  <si>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</si>
  <si>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</si>
  <si>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</si>
  <si>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</si>
  <si>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</si>
  <si>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</si>
  <si>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</si>
  <si>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</si>
  <si>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</si>
  <si>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</si>
  <si>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</si>
  <si>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</si>
  <si>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</si>
  <si>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</si>
  <si>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</si>
  <si>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</si>
  <si>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</si>
  <si>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</si>
  <si>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</si>
  <si>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</si>
  <si>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</si>
  <si>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</si>
  <si>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</si>
  <si>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</si>
  <si>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</si>
  <si>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</si>
  <si>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</si>
  <si>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</si>
  <si>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</si>
  <si>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</si>
  <si>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</si>
  <si>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</si>
  <si>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</si>
  <si>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</si>
  <si>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</si>
  <si>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</si>
  <si>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</si>
  <si>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</si>
  <si>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</si>
  <si>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</si>
  <si>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</si>
  <si>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</si>
  <si>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</si>
  <si>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</si>
  <si>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</si>
  <si>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</si>
  <si>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</si>
  <si>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</si>
  <si>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</si>
  <si>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</si>
  <si>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</si>
  <si>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</si>
  <si>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</si>
  <si>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</si>
  <si>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</si>
  <si>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</si>
  <si>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</si>
  <si>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</si>
  <si>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</si>
  <si>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</si>
  <si>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</si>
  <si>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</si>
  <si>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</si>
  <si>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</si>
  <si>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</si>
  <si>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</si>
  <si>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</si>
  <si>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</si>
  <si>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</si>
  <si>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</si>
  <si>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</si>
  <si>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</si>
  <si>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</si>
  <si>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</si>
  <si>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</si>
  <si>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</si>
  <si>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</si>
  <si>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</si>
  <si>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</si>
  <si>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</si>
  <si>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</si>
  <si>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</si>
  <si>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</si>
  <si>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</si>
  <si>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</si>
  <si>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</si>
  <si>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</si>
  <si>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</si>
  <si>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</si>
  <si>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</si>
  <si>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</si>
  <si>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</si>
  <si>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</si>
  <si>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</si>
  <si>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</si>
  <si>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</si>
  <si>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</si>
  <si>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</si>
  <si>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</si>
  <si>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</si>
  <si>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</si>
  <si>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</si>
  <si>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</si>
  <si>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</si>
  <si>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</si>
  <si>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</si>
  <si>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</si>
  <si>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</si>
  <si>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</si>
  <si>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</si>
  <si>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</si>
  <si>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</si>
  <si>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</si>
  <si>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</si>
  <si>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</si>
  <si>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</si>
  <si>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</si>
  <si>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</si>
  <si>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</si>
  <si>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</si>
  <si>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</si>
  <si>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</si>
  <si>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</si>
  <si>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</si>
  <si>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</si>
  <si>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</si>
  <si>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</si>
  <si>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</si>
  <si>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</si>
  <si>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</si>
  <si>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</si>
  <si>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</si>
  <si>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</si>
  <si>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</si>
  <si>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</si>
  <si>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</si>
  <si>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</si>
  <si>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</si>
  <si>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</si>
  <si>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</si>
  <si>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</si>
  <si>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</si>
  <si>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</si>
  <si>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</si>
  <si>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</si>
  <si>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</si>
  <si>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</si>
  <si>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</si>
  <si>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</si>
  <si>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</si>
  <si>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</si>
  <si>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</si>
  <si>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</si>
  <si>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</si>
  <si>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</si>
  <si>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</si>
  <si>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</si>
  <si>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</si>
  <si>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</si>
  <si>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</si>
  <si>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</si>
  <si>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</si>
  <si>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</si>
  <si>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</si>
  <si>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</si>
  <si>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</si>
  <si>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</si>
  <si>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</si>
  <si>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</si>
  <si>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</si>
  <si>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</si>
  <si>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</si>
  <si>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</si>
  <si>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</si>
  <si>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</si>
  <si>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</si>
  <si>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</si>
  <si>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</si>
  <si>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</si>
  <si>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</si>
  <si>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</si>
  <si>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</si>
  <si>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</si>
  <si>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</si>
  <si>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</si>
  <si>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</si>
  <si>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</si>
  <si>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</si>
  <si>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</si>
  <si>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</si>
  <si>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</si>
  <si>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</si>
  <si>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</si>
  <si>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</si>
  <si>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</si>
  <si>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</si>
  <si>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</si>
  <si>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</si>
  <si>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</si>
  <si>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</si>
  <si>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</si>
  <si>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</si>
  <si>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</si>
  <si>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</si>
  <si>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</si>
  <si>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</si>
  <si>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</si>
  <si>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</si>
  <si>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</si>
  <si>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</si>
  <si>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</si>
  <si>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</si>
  <si>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</si>
  <si>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</si>
  <si>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</si>
  <si>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</si>
  <si>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</si>
  <si>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</si>
  <si>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</si>
  <si>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</si>
  <si>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</si>
  <si>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</si>
  <si>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</si>
  <si>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</si>
  <si>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</si>
  <si>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</si>
  <si>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</si>
  <si>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</si>
  <si>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</si>
  <si>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</si>
  <si>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</si>
  <si>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</si>
  <si>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</si>
  <si>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</si>
  <si>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</si>
  <si>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</si>
  <si>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</si>
  <si>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</si>
  <si>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</si>
  <si>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</si>
  <si>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</si>
  <si>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</si>
  <si>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</si>
  <si>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</si>
  <si>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</si>
  <si>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</si>
  <si>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</si>
  <si>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</si>
  <si>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</si>
  <si>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</si>
  <si>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</si>
  <si>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</si>
  <si>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</si>
  <si>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</si>
  <si>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</si>
  <si>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</si>
  <si>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</si>
  <si>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</si>
  <si>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</si>
  <si>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</si>
  <si>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</si>
  <si>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</si>
  <si>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</si>
  <si>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</si>
  <si>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</si>
  <si>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</si>
  <si>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</si>
  <si>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</si>
  <si>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</si>
  <si>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</si>
  <si>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</si>
  <si>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</si>
  <si>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</si>
  <si>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</si>
  <si>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</si>
  <si>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</si>
  <si>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</si>
  <si>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</si>
  <si>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</si>
  <si>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</si>
  <si>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</si>
  <si>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</si>
  <si>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</si>
  <si>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</si>
  <si>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</si>
  <si>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</si>
  <si>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</si>
  <si>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</si>
  <si>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</si>
  <si>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</si>
  <si>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</si>
  <si>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</si>
  <si>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</si>
  <si>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</si>
  <si>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</si>
  <si>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</si>
  <si>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</si>
  <si>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</si>
  <si>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</si>
  <si>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</si>
  <si>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</si>
  <si>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</si>
  <si>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</si>
  <si>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</si>
  <si>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</si>
  <si>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</si>
  <si>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</si>
  <si>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</si>
  <si>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</si>
  <si>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</si>
  <si>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</si>
  <si>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</si>
  <si>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</si>
  <si>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</si>
  <si>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</si>
  <si>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</si>
  <si>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</si>
  <si>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</si>
  <si>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</si>
  <si>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</si>
  <si>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</si>
  <si>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</si>
  <si>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</si>
  <si>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</si>
  <si>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</si>
  <si>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</si>
  <si>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</si>
  <si>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</si>
  <si>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</si>
  <si>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</si>
  <si>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</si>
  <si>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</si>
  <si>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</si>
  <si>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</si>
  <si>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</si>
  <si>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</si>
  <si>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</si>
  <si>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</si>
  <si>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</si>
  <si>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</si>
  <si>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</si>
  <si>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</si>
  <si>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</si>
  <si>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</si>
  <si>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</si>
  <si>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</si>
  <si>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</si>
  <si>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</si>
  <si>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</si>
  <si>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</si>
  <si>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</si>
  <si>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</si>
  <si>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</si>
  <si>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</si>
  <si>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</si>
  <si>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</si>
  <si>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</si>
  <si>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</si>
  <si>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</si>
  <si>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</si>
  <si>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</si>
  <si>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</si>
  <si>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</si>
  <si>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</si>
  <si>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</si>
  <si>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</si>
  <si>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</si>
  <si>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</si>
  <si>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</si>
  <si>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</si>
  <si>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</si>
  <si>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</si>
  <si>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</si>
  <si>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</si>
  <si>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</si>
  <si>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</si>
  <si>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</si>
  <si>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</si>
  <si>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</si>
  <si>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</si>
  <si>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</si>
  <si>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</si>
  <si>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</si>
  <si>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</si>
  <si>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</si>
  <si>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</si>
  <si>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</si>
  <si>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</si>
  <si>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</si>
  <si>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</si>
  <si>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</si>
  <si>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</si>
  <si>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</si>
  <si>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</si>
  <si>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</si>
  <si>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</si>
  <si>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</si>
  <si>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</si>
  <si>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</si>
  <si>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</si>
  <si>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</si>
  <si>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</si>
  <si>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</si>
  <si>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</si>
  <si>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</si>
  <si>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</si>
  <si>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</si>
  <si>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</si>
  <si>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</si>
  <si>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</si>
  <si>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</si>
  <si>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</si>
  <si>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</si>
  <si>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</si>
  <si>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</si>
  <si>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</si>
  <si>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</si>
  <si>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</si>
  <si>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</si>
  <si>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</si>
  <si>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</si>
  <si>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</si>
  <si>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</si>
  <si>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</si>
  <si>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</si>
  <si>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</si>
  <si>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</si>
  <si>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</si>
  <si>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</si>
  <si>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</si>
  <si>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</si>
  <si>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</si>
  <si>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</si>
  <si>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</si>
  <si>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</si>
  <si>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</si>
  <si>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</si>
  <si>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</si>
  <si>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</si>
  <si>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</si>
  <si>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</si>
  <si>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</si>
  <si>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</si>
  <si>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</si>
  <si>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</si>
  <si>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</si>
  <si>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</si>
  <si>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</si>
  <si>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</si>
  <si>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</si>
  <si>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</si>
  <si>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</si>
  <si>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</si>
  <si>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</si>
  <si>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</si>
  <si>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</si>
  <si>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</si>
  <si>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</si>
  <si>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</si>
  <si>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</si>
  <si>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</si>
  <si>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</si>
  <si>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</si>
  <si>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</si>
  <si>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</si>
  <si>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</si>
  <si>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</si>
  <si>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</si>
  <si>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</si>
  <si>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</si>
  <si>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</si>
  <si>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</si>
  <si>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</si>
  <si>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</si>
  <si>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</si>
  <si>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</si>
  <si>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</si>
  <si>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</si>
  <si>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</si>
  <si>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</si>
  <si>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</si>
  <si>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</si>
  <si>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</si>
  <si>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</si>
  <si>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</si>
  <si>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</si>
  <si>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</si>
  <si>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</si>
  <si>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</si>
  <si>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</si>
  <si>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</si>
  <si>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</si>
  <si>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</si>
  <si>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</si>
  <si>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</si>
  <si>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</si>
  <si>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</si>
  <si>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</si>
  <si>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</si>
  <si>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</si>
  <si>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</si>
  <si>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</si>
  <si>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</si>
  <si>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</si>
  <si>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</si>
  <si>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</si>
  <si>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</si>
  <si>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</si>
  <si>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</si>
  <si>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</si>
  <si>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</si>
  <si>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</si>
  <si>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</si>
  <si>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</si>
  <si>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</si>
  <si>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</si>
  <si>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</si>
  <si>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</si>
  <si>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</si>
  <si>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</si>
  <si>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</si>
  <si>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</si>
  <si>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</si>
  <si>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</si>
  <si>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</si>
  <si>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</si>
  <si>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</si>
  <si>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</si>
  <si>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</si>
  <si>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</si>
  <si>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</si>
  <si>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</si>
  <si>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</si>
  <si>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</si>
  <si>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</si>
  <si>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</si>
  <si>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</si>
  <si>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</si>
  <si>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</si>
  <si>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</si>
  <si>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</si>
  <si>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</si>
  <si>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</si>
  <si>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</si>
  <si>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</si>
  <si>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</si>
  <si>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</si>
  <si>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</si>
  <si>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</si>
  <si>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</si>
  <si>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</si>
  <si>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</si>
  <si>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</si>
  <si>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</si>
  <si>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</si>
  <si>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</si>
  <si>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</si>
  <si>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</si>
  <si>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</si>
  <si>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</si>
  <si>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</si>
  <si>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</si>
  <si>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</si>
  <si>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</si>
  <si>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</si>
  <si>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</si>
  <si>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</si>
  <si>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</si>
  <si>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</si>
  <si>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</si>
  <si>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</si>
  <si>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</si>
  <si>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</si>
  <si>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</si>
  <si>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</si>
  <si>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</si>
  <si>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</si>
  <si>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</si>
  <si>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</si>
  <si>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</si>
  <si>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</si>
  <si>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</si>
  <si>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</si>
  <si>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</si>
  <si>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</si>
  <si>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</si>
  <si>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</si>
  <si>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</si>
  <si>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</si>
  <si>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</si>
  <si>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</si>
  <si>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</si>
  <si>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</si>
  <si>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</si>
  <si>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</si>
  <si>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</si>
  <si>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</si>
  <si>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</si>
  <si>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</si>
  <si>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</si>
  <si>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</si>
  <si>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</si>
  <si>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</si>
  <si>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</si>
  <si>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</si>
  <si>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</si>
  <si>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</si>
  <si>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</si>
  <si>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</si>
  <si>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</si>
  <si>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</si>
  <si>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</si>
  <si>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</si>
  <si>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</si>
  <si>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</si>
  <si>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</si>
  <si>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</si>
  <si>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</si>
  <si>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</si>
  <si>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</si>
  <si>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</si>
  <si>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</si>
  <si>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</si>
  <si>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</si>
  <si>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</si>
  <si>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</si>
  <si>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</si>
  <si>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</si>
  <si>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</si>
  <si>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</si>
  <si>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</si>
  <si>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</si>
  <si>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</si>
  <si>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</si>
  <si>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</si>
  <si>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</si>
  <si>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</si>
  <si>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</si>
  <si>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</si>
  <si>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</si>
  <si>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</si>
  <si>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</si>
  <si>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</si>
  <si>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</si>
  <si>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</si>
  <si>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</si>
  <si>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</si>
  <si>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</si>
  <si>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</si>
  <si>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</si>
  <si>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</si>
  <si>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</si>
  <si>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</si>
  <si>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</si>
  <si>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</si>
  <si>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</si>
  <si>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</si>
  <si>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</si>
  <si>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</si>
  <si>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</si>
  <si>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</si>
  <si>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</si>
  <si>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</si>
  <si>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</si>
  <si>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</si>
  <si>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</si>
  <si>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</si>
  <si>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</si>
  <si>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</si>
  <si>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</si>
  <si>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</si>
  <si>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</si>
  <si>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</si>
  <si>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</si>
  <si>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</si>
  <si>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</si>
  <si>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</si>
  <si>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</si>
  <si>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</si>
  <si>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</si>
  <si>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</si>
  <si>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</si>
  <si>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</si>
  <si>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</si>
  <si>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</si>
  <si>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</si>
  <si>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</si>
  <si>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</si>
  <si>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</si>
  <si>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</si>
  <si>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</si>
  <si>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</si>
  <si>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</si>
  <si>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</si>
  <si>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</si>
  <si>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</si>
  <si>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</si>
  <si>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</si>
  <si>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</si>
  <si>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</si>
  <si>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</si>
  <si>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</si>
  <si>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</si>
  <si>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</si>
  <si>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</si>
  <si>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</si>
  <si>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</si>
  <si>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</si>
  <si>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</si>
  <si>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</si>
  <si>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</si>
  <si>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</si>
  <si>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</si>
  <si>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</si>
  <si>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</si>
  <si>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</si>
  <si>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</si>
  <si>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</si>
  <si>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</si>
  <si>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</si>
  <si>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</si>
  <si>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</si>
  <si>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</si>
  <si>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</si>
  <si>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</si>
  <si>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</si>
  <si>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</si>
  <si>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</si>
  <si>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</si>
  <si>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</si>
  <si>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</si>
  <si>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</si>
  <si>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</si>
  <si>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</si>
  <si>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</si>
  <si>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</si>
  <si>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</si>
  <si>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</si>
  <si>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</si>
  <si>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</si>
  <si>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</si>
  <si>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</si>
  <si>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</si>
  <si>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</si>
  <si>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</si>
  <si>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</si>
  <si>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</si>
  <si>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</si>
  <si>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</si>
  <si>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</si>
  <si>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</si>
  <si>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</si>
  <si>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</si>
  <si>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</si>
  <si>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</si>
  <si>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</si>
  <si>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</si>
  <si>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</si>
  <si>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</si>
  <si>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</si>
  <si>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</si>
  <si>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</si>
  <si>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</si>
  <si>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</si>
  <si>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</si>
  <si>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</si>
  <si>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</si>
  <si>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</si>
  <si>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</si>
  <si>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</si>
  <si>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</si>
  <si>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</si>
  <si>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</si>
  <si>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</si>
  <si>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</si>
  <si>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</si>
  <si>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</si>
  <si>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</si>
  <si>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</si>
  <si>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</si>
  <si>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</si>
  <si>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</si>
  <si>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</si>
  <si>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</si>
  <si>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</si>
  <si>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</si>
  <si>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</si>
  <si>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</si>
  <si>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</si>
  <si>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</si>
  <si>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</si>
  <si>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</si>
  <si>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</si>
  <si>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</si>
  <si>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</si>
  <si>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</si>
  <si>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</si>
  <si>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</si>
  <si>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</si>
  <si>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</si>
  <si>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</si>
  <si>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</si>
  <si>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</si>
  <si>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</si>
  <si>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</si>
  <si>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</si>
  <si>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</si>
  <si>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</si>
  <si>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</si>
  <si>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</si>
  <si>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</si>
  <si>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</si>
  <si>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</si>
  <si>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</si>
  <si>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</si>
  <si>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</si>
  <si>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</si>
  <si>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</si>
  <si>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</si>
  <si>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</si>
  <si>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</si>
  <si>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</si>
  <si>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</si>
  <si>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</si>
  <si>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</si>
  <si>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</si>
  <si>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</si>
  <si>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</si>
  <si>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</si>
  <si>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</si>
  <si>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</si>
  <si>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</si>
  <si>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</si>
  <si>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</si>
  <si>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</si>
  <si>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</si>
  <si>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</si>
  <si>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</si>
  <si>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</si>
  <si>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</si>
  <si>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</si>
  <si>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</si>
  <si>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</si>
  <si>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</si>
  <si>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</si>
  <si>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</si>
  <si>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</si>
  <si>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</si>
  <si>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</si>
  <si>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</si>
  <si>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</si>
  <si>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</si>
  <si>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</si>
  <si>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</si>
  <si>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</si>
  <si>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</si>
  <si>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</si>
  <si>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</si>
  <si>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</si>
  <si>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</si>
  <si>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</si>
  <si>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</si>
  <si>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</si>
  <si>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</si>
  <si>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</si>
  <si>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</si>
  <si>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</si>
  <si>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</si>
  <si>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</si>
  <si>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</si>
  <si>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</si>
  <si>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</si>
  <si>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</si>
  <si>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</si>
  <si>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</si>
  <si>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</si>
  <si>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</si>
  <si>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</si>
  <si>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</si>
  <si>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</si>
  <si>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</si>
  <si>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</si>
  <si>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</si>
  <si>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</si>
  <si>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</si>
  <si>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</si>
  <si>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</si>
  <si>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</si>
  <si>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</si>
  <si>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</si>
  <si>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</si>
  <si>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</si>
  <si>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</si>
  <si>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</si>
  <si>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</si>
  <si>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</si>
  <si>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</si>
  <si>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</si>
  <si>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</si>
  <si>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</si>
  <si>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</si>
  <si>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</si>
  <si>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</si>
  <si>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</si>
  <si>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</si>
  <si>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</si>
  <si>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</si>
  <si>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</si>
  <si>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</si>
  <si>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</si>
  <si>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</si>
  <si>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</si>
  <si>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</si>
  <si>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</si>
  <si>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</si>
  <si>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</si>
  <si>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</si>
  <si>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</si>
  <si>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</si>
  <si>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</si>
  <si>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</si>
  <si>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</si>
  <si>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</si>
  <si>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</si>
  <si>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</si>
  <si>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</si>
  <si>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</si>
  <si>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</si>
  <si>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</si>
  <si>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</si>
  <si>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</si>
  <si>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</si>
  <si>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</si>
  <si>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</si>
  <si>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</si>
  <si>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</si>
  <si>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</si>
  <si>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</si>
  <si>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</si>
  <si>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</si>
  <si>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</si>
  <si>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</si>
  <si>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</si>
  <si>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</si>
  <si>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</si>
  <si>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</si>
  <si>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</si>
  <si>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</si>
  <si>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</si>
  <si>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</si>
  <si>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</si>
  <si>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</si>
  <si>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</si>
  <si>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</si>
  <si>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</si>
  <si>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</si>
  <si>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</si>
  <si>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</si>
  <si>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</si>
  <si>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</si>
  <si>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</si>
  <si>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</si>
  <si>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</si>
  <si>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</si>
  <si>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</si>
  <si>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</si>
  <si>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</si>
  <si>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</si>
  <si>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</si>
  <si>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</si>
  <si>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</si>
  <si>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</si>
  <si>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</si>
  <si>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</si>
  <si>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</si>
  <si>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</si>
  <si>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</si>
  <si>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</si>
  <si>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</si>
  <si>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</si>
  <si>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</si>
  <si>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</si>
  <si>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</si>
  <si>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</si>
  <si>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</si>
  <si>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</si>
  <si>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</si>
  <si>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</si>
  <si>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</si>
  <si>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</si>
  <si>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</si>
  <si>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</si>
  <si>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</si>
  <si>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</si>
  <si>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</si>
  <si>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</si>
  <si>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</si>
  <si>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</si>
  <si>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</si>
  <si>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</si>
  <si>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</si>
  <si>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</si>
  <si>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</si>
  <si>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</si>
  <si>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</si>
  <si>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</si>
  <si>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</si>
  <si>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</si>
  <si>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</si>
  <si>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</si>
  <si>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</si>
  <si>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</si>
  <si>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</si>
  <si>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</si>
  <si>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</si>
  <si>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</si>
  <si>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</si>
  <si>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</si>
  <si>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</si>
  <si>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</si>
  <si>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</si>
  <si>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</si>
  <si>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</si>
  <si>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</si>
  <si>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</si>
  <si>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</si>
  <si>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</si>
  <si>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</si>
  <si>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</si>
  <si>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</si>
  <si>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</si>
  <si>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</si>
  <si>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</si>
  <si>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</si>
  <si>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</si>
  <si>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</si>
  <si>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</si>
  <si>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</si>
  <si>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</si>
  <si>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</si>
  <si>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</si>
  <si>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</si>
  <si>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</si>
  <si>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</si>
  <si>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</si>
  <si>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</si>
  <si>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</si>
  <si>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</si>
  <si>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</si>
  <si>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</si>
  <si>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</si>
  <si>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</si>
  <si>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</si>
  <si>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</si>
  <si>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</si>
  <si>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</si>
  <si>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</si>
  <si>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</si>
  <si>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</si>
  <si>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</si>
  <si>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</si>
  <si>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</si>
  <si>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</si>
  <si>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</si>
  <si>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</si>
  <si>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</si>
  <si>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</si>
  <si>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</si>
  <si>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</si>
  <si>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</si>
  <si>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</si>
  <si>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</si>
  <si>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</si>
  <si>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</si>
  <si>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</si>
  <si>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</si>
  <si>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</si>
  <si>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</si>
  <si>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</si>
  <si>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</si>
  <si>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</si>
  <si>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</si>
  <si>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</si>
  <si>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</si>
  <si>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</si>
  <si>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</si>
  <si>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</si>
  <si>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</si>
  <si>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</si>
  <si>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</si>
  <si>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</si>
  <si>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</si>
  <si>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</si>
  <si>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</si>
  <si>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</si>
  <si>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</si>
  <si>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</si>
  <si>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</si>
  <si>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</si>
  <si>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</si>
  <si>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</si>
  <si>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</si>
  <si>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</si>
  <si>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</si>
  <si>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</si>
  <si>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</si>
  <si>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</si>
  <si>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</si>
  <si>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</si>
  <si>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</si>
  <si>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</si>
  <si>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</si>
  <si>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</si>
  <si>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</si>
  <si>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</si>
  <si>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</si>
  <si>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</si>
  <si>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</si>
  <si>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</si>
  <si>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</si>
  <si>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</si>
  <si>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</si>
  <si>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</si>
  <si>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</si>
  <si>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</si>
  <si>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</si>
  <si>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</si>
  <si>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</si>
  <si>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</si>
  <si>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</si>
  <si>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</si>
  <si>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</si>
  <si>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</si>
  <si>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</si>
  <si>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</si>
  <si>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</si>
  <si>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</si>
  <si>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</si>
  <si>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</si>
  <si>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</si>
  <si>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</si>
  <si>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</si>
  <si>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</si>
  <si>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</si>
  <si>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</si>
  <si>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</si>
  <si>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</si>
  <si>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</si>
  <si>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</si>
  <si>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</si>
  <si>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</si>
  <si>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</si>
  <si>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</si>
  <si>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</si>
  <si>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</si>
  <si>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</si>
  <si>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</si>
  <si>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</si>
  <si>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</si>
  <si>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</si>
  <si>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</si>
  <si>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</si>
  <si>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</si>
  <si>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</si>
  <si>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</si>
  <si>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</si>
  <si>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</si>
  <si>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</si>
  <si>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</si>
  <si>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</si>
  <si>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</si>
  <si>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</si>
  <si>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</si>
  <si>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</si>
  <si>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</si>
  <si>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</si>
  <si>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</si>
  <si>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</si>
  <si>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</si>
  <si>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</si>
  <si>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</si>
  <si>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</si>
  <si>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</si>
  <si>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</si>
  <si>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</si>
  <si>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</si>
  <si>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</si>
  <si>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</si>
  <si>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</si>
  <si>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</si>
  <si>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</si>
  <si>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</si>
  <si>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</si>
  <si>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</si>
  <si>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</si>
  <si>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</si>
  <si>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</si>
  <si>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</si>
  <si>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</si>
  <si>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</si>
  <si>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</si>
  <si>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</si>
  <si>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</si>
  <si>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</si>
  <si>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</si>
  <si>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</si>
  <si>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</si>
  <si>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</si>
  <si>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</si>
  <si>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</si>
  <si>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</si>
  <si>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</si>
  <si>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</si>
  <si>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</si>
  <si>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</si>
  <si>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</si>
  <si>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</si>
  <si>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</si>
  <si>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</si>
  <si>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</si>
  <si>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</si>
  <si>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</si>
  <si>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</si>
  <si>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</si>
  <si>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</si>
  <si>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</si>
  <si>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</si>
  <si>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</si>
  <si>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</si>
  <si>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</si>
  <si>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</si>
  <si>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</si>
  <si>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</si>
  <si>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</si>
  <si>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</si>
  <si>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</si>
  <si>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</si>
  <si>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</si>
  <si>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</si>
  <si>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</si>
  <si>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</si>
  <si>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</si>
  <si>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</si>
  <si>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</si>
  <si>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</si>
  <si>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</si>
  <si>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</si>
  <si>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</si>
  <si>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</si>
  <si>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</si>
  <si>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</si>
  <si>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</si>
  <si>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</si>
  <si>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</si>
  <si>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</si>
  <si>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</si>
  <si>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</si>
  <si>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</si>
  <si>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</si>
  <si>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</si>
  <si>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</si>
  <si>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</si>
  <si>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</si>
  <si>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</si>
  <si>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</si>
  <si>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</si>
  <si>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</si>
  <si>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</si>
  <si>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</si>
  <si>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</si>
  <si>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</si>
  <si>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</si>
  <si>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</si>
  <si>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</si>
  <si>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</si>
  <si>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</si>
  <si>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</si>
  <si>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</si>
  <si>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</si>
  <si>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</si>
  <si>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</si>
  <si>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</si>
  <si>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</si>
  <si>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</si>
  <si>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</si>
  <si>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</si>
  <si>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</si>
  <si>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</si>
  <si>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</si>
  <si>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</si>
  <si>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</si>
  <si>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</si>
  <si>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</si>
  <si>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</si>
  <si>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</si>
  <si>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</si>
  <si>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</si>
  <si>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</si>
  <si>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</si>
  <si>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</si>
  <si>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</si>
  <si>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</si>
  <si>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</si>
  <si>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</si>
  <si>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</si>
  <si>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</si>
  <si>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</si>
  <si>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</si>
  <si>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</si>
  <si>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</si>
  <si>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</si>
  <si>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</si>
  <si>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</si>
  <si>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</si>
  <si>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</si>
  <si>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</si>
  <si>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</si>
  <si>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</si>
  <si>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</si>
  <si>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</si>
  <si>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</si>
  <si>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</si>
  <si>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</si>
  <si>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</si>
  <si>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</si>
  <si>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</si>
  <si>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</si>
  <si>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</si>
  <si>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</si>
  <si>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</si>
  <si>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</si>
  <si>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</si>
  <si>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</si>
  <si>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</si>
  <si>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</si>
  <si>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</si>
  <si>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</si>
  <si>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</si>
  <si>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</si>
  <si>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</si>
  <si>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</si>
  <si>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</si>
  <si>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</si>
  <si>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</si>
  <si>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</si>
  <si>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</si>
  <si>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</si>
  <si>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</si>
  <si>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</si>
  <si>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</si>
  <si>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</si>
  <si>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</si>
  <si>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</si>
  <si>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</si>
  <si>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</si>
  <si>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</si>
  <si>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</si>
  <si>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</si>
  <si>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</si>
  <si>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</si>
  <si>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</si>
  <si>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</si>
  <si>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</si>
  <si>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</si>
  <si>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</si>
  <si>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</si>
  <si>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</si>
  <si>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</si>
  <si>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</si>
  <si>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</si>
  <si>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</si>
  <si>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</si>
  <si>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</si>
  <si>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</si>
  <si>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</si>
  <si>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</si>
  <si>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</si>
  <si>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</si>
  <si>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</si>
  <si>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</si>
  <si>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</si>
  <si>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</si>
  <si>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</si>
  <si>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</si>
  <si>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</si>
  <si>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</si>
  <si>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</si>
  <si>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</si>
  <si>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</si>
  <si>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</si>
  <si>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</si>
  <si>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</si>
  <si>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</si>
  <si>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</si>
  <si>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</si>
  <si>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</si>
  <si>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</si>
  <si>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</si>
  <si>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</si>
  <si>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</si>
  <si>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</si>
  <si>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</si>
  <si>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</si>
  <si>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</si>
  <si>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</si>
  <si>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</si>
  <si>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</si>
  <si>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</si>
  <si>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</si>
  <si>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</si>
  <si>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</si>
  <si>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</si>
  <si>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</si>
  <si>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</si>
  <si>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</si>
  <si>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</si>
  <si>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</si>
  <si>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</si>
  <si>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</si>
  <si>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</si>
  <si>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</si>
  <si>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</si>
  <si>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</si>
  <si>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</si>
  <si>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</si>
  <si>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</si>
  <si>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</si>
  <si>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</si>
  <si>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</si>
  <si>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</si>
  <si>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</si>
  <si>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</si>
  <si>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</si>
  <si>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</si>
  <si>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</si>
  <si>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</si>
  <si>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</si>
  <si>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</si>
  <si>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</si>
  <si>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</si>
  <si>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</si>
  <si>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</si>
  <si>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</si>
  <si>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</si>
  <si>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</si>
  <si>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</si>
  <si>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</si>
  <si>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</si>
  <si>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</si>
  <si>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</si>
  <si>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</si>
  <si>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</si>
  <si>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</si>
  <si>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</si>
  <si>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</si>
  <si>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</si>
  <si>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</si>
  <si>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</si>
  <si>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</si>
  <si>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</si>
  <si>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</si>
  <si>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</si>
  <si>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</si>
  <si>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</si>
  <si>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</si>
  <si>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</si>
  <si>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</si>
  <si>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</si>
  <si>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</si>
  <si>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</si>
  <si>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</si>
  <si>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</si>
  <si>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</si>
  <si>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</si>
  <si>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</si>
  <si>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</si>
  <si>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</si>
  <si>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</si>
  <si>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</si>
  <si>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</si>
  <si>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</si>
  <si>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</si>
  <si>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</si>
  <si>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</si>
  <si>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</si>
  <si>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</si>
  <si>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</si>
  <si>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</si>
  <si>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</si>
  <si>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</si>
  <si>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</si>
  <si>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</si>
  <si>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</si>
  <si>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</si>
  <si>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</si>
  <si>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</si>
  <si>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</si>
  <si>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</si>
  <si>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</si>
  <si>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</si>
  <si>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</si>
  <si>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</si>
  <si>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</si>
  <si>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</si>
  <si>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</si>
  <si>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</si>
  <si>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</si>
  <si>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</si>
  <si>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</si>
  <si>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</si>
  <si>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</si>
  <si>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</si>
  <si>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</si>
  <si>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</si>
  <si>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</si>
  <si>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</si>
  <si>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</si>
  <si>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</si>
  <si>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</si>
  <si>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</si>
  <si>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</si>
  <si>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</si>
  <si>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</si>
  <si>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</si>
  <si>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</si>
  <si>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</si>
  <si>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</si>
  <si>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</si>
  <si>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</si>
  <si>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</si>
  <si>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</si>
  <si>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</si>
  <si>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</si>
  <si>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</si>
  <si>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</si>
  <si>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</si>
  <si>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</si>
  <si>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</si>
  <si>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</si>
  <si>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</si>
  <si>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</si>
  <si>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</si>
  <si>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</si>
  <si>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</si>
  <si>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</si>
  <si>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</si>
  <si>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</si>
  <si>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</si>
  <si>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</si>
  <si>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</si>
  <si>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</si>
  <si>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</si>
  <si>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</si>
  <si>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</si>
  <si>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</si>
  <si>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</si>
  <si>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</si>
  <si>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</si>
  <si>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</si>
  <si>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</si>
  <si>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</si>
  <si>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</si>
  <si>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</si>
  <si>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</si>
  <si>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</si>
  <si>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</si>
  <si>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</si>
  <si>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</si>
  <si>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</si>
  <si>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</si>
  <si>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</si>
  <si>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</si>
  <si>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</si>
  <si>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</si>
  <si>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</si>
  <si>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</si>
  <si>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</si>
  <si>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</si>
  <si>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</si>
  <si>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</si>
  <si>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</si>
  <si>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</si>
  <si>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</si>
  <si>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</si>
  <si>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</si>
  <si>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</si>
  <si>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</si>
  <si>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</si>
  <si>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</si>
  <si>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</si>
  <si>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</si>
  <si>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</si>
  <si>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</si>
  <si>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</si>
  <si>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</si>
  <si>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</si>
  <si>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</si>
  <si>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</si>
  <si>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</si>
  <si>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</si>
  <si>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</si>
  <si>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</si>
  <si>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</si>
  <si>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</si>
  <si>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</si>
  <si>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</si>
  <si>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</si>
  <si>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</si>
  <si>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</si>
  <si>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</si>
  <si>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</si>
  <si>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</si>
  <si>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</si>
  <si>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</si>
  <si>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</si>
  <si>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</si>
  <si>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</si>
  <si>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</si>
  <si>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</si>
  <si>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</si>
  <si>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</si>
  <si>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</si>
  <si>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</si>
  <si>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</si>
  <si>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</si>
  <si>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</si>
  <si>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</si>
  <si>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</si>
  <si>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</si>
  <si>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</si>
  <si>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</si>
  <si>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</si>
  <si>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</si>
  <si>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</si>
  <si>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</si>
  <si>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</si>
  <si>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</si>
  <si>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</si>
  <si>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</si>
  <si>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</si>
  <si>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</si>
  <si>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</si>
  <si>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</si>
  <si>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</si>
  <si>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</si>
  <si>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</si>
  <si>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</si>
  <si>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</si>
  <si>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</si>
  <si>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</si>
  <si>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</si>
  <si>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</si>
  <si>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</si>
  <si>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</si>
  <si>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</si>
  <si>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</si>
  <si>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</si>
  <si>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</si>
  <si>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</si>
  <si>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</si>
  <si>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</si>
  <si>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</si>
  <si>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</si>
  <si>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</si>
  <si>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</si>
  <si>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</si>
  <si>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</si>
  <si>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</si>
  <si>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</si>
  <si>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</si>
  <si>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</si>
  <si>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</si>
  <si>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</si>
  <si>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</si>
  <si>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</si>
  <si>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</si>
  <si>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</si>
  <si>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</si>
  <si>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</si>
  <si>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</si>
  <si>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</si>
  <si>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</si>
  <si>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</si>
  <si>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</si>
  <si>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</si>
  <si>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</si>
  <si>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</si>
  <si>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</si>
  <si>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</si>
  <si>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</si>
  <si>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</si>
  <si>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</si>
  <si>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</si>
  <si>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</si>
  <si>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</si>
  <si>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</si>
  <si>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</si>
  <si>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</si>
  <si>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</si>
  <si>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</si>
  <si>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</si>
  <si>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</si>
  <si>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</si>
  <si>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</si>
  <si>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</si>
  <si>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</si>
  <si>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</si>
  <si>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</si>
  <si>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</si>
  <si>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</si>
  <si>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</si>
  <si>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</si>
  <si>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</si>
  <si>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</si>
  <si>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</si>
  <si>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</si>
  <si>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</si>
  <si>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</si>
  <si>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</si>
  <si>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</si>
  <si>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</si>
  <si>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</si>
  <si>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</si>
  <si>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</si>
  <si>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</si>
  <si>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</si>
  <si>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</si>
  <si>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</si>
  <si>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</si>
  <si>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</si>
  <si>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</si>
  <si>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</si>
  <si>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</si>
  <si>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</si>
  <si>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</si>
  <si>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</si>
  <si>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</si>
  <si>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</si>
  <si>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</si>
  <si>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</si>
  <si>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</si>
  <si>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</si>
  <si>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</si>
  <si>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</si>
  <si>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</si>
  <si>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</si>
  <si>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</si>
  <si>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</si>
  <si>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</si>
  <si>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</si>
  <si>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</si>
  <si>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</si>
  <si>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</si>
  <si>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</si>
  <si>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</si>
  <si>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</si>
  <si>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</si>
  <si>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</si>
  <si>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</si>
  <si>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</si>
  <si>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</si>
  <si>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</si>
  <si>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</si>
  <si>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</si>
  <si>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</si>
  <si>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</si>
  <si>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</si>
  <si>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</si>
  <si>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</si>
  <si>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</si>
  <si>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</si>
  <si>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</si>
  <si>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</si>
  <si>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</si>
  <si>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</si>
  <si>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</si>
  <si>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</si>
  <si>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</si>
  <si>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</si>
  <si>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</si>
  <si>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</si>
  <si>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</si>
  <si>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</si>
  <si>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</si>
  <si>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</si>
  <si>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</si>
  <si>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</si>
  <si>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</si>
  <si>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</si>
  <si>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</si>
  <si>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</si>
  <si>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</si>
  <si>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</si>
  <si>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</si>
  <si>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</si>
  <si>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</si>
  <si>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</si>
  <si>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</si>
  <si>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</si>
  <si>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</si>
  <si>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</si>
  <si>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</si>
  <si>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</si>
  <si>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</si>
  <si>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</si>
  <si>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</si>
  <si>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</si>
  <si>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</si>
  <si>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</si>
  <si>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</si>
  <si>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</si>
  <si>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</si>
  <si>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</si>
  <si>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</si>
  <si>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</si>
  <si>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</si>
  <si>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</si>
  <si>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</si>
  <si>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</si>
  <si>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</si>
  <si>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</si>
  <si>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</si>
  <si>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</si>
  <si>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</si>
  <si>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</si>
  <si>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</si>
  <si>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</si>
  <si>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</si>
  <si>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</si>
  <si>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</si>
  <si>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</si>
  <si>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</si>
  <si>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</si>
  <si>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</si>
  <si>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</si>
  <si>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</si>
  <si>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</si>
  <si>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</si>
  <si>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</si>
  <si>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</si>
  <si>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</si>
  <si>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</si>
  <si>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</si>
  <si>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</si>
  <si>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</si>
  <si>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</si>
  <si>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</si>
  <si>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</si>
  <si>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</si>
  <si>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</si>
  <si>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</si>
  <si>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</si>
  <si>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</si>
  <si>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</si>
  <si>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</si>
  <si>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</si>
  <si>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</si>
  <si>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</si>
  <si>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</si>
  <si>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</si>
  <si>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</si>
  <si>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</si>
  <si>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</si>
  <si>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</si>
  <si>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</si>
  <si>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</si>
  <si>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</si>
  <si>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</si>
  <si>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</si>
  <si>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</si>
  <si>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</si>
  <si>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</si>
  <si>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</si>
  <si>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</si>
  <si>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</si>
  <si>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</si>
  <si>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</si>
  <si>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</si>
  <si>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</si>
  <si>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</si>
  <si>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</si>
  <si>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</si>
  <si>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</si>
  <si>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</si>
  <si>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</si>
  <si>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</si>
  <si>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</si>
  <si>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</si>
  <si>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</si>
  <si>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</si>
  <si>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</si>
  <si>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</si>
  <si>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</si>
  <si>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</si>
  <si>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</si>
  <si>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</si>
  <si>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</si>
  <si>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</si>
  <si>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</si>
  <si>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</si>
  <si>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</si>
  <si>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</si>
  <si>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</si>
  <si>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</si>
  <si>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</si>
  <si>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</si>
  <si>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</si>
  <si>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</si>
  <si>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</si>
  <si>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</si>
  <si>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</si>
  <si>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</si>
  <si>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</si>
  <si>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</si>
  <si>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</si>
  <si>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</si>
  <si>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</si>
  <si>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</si>
  <si>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</si>
  <si>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</si>
  <si>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</si>
  <si>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</si>
  <si>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</si>
  <si>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</si>
  <si>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</si>
  <si>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</si>
  <si>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</si>
  <si>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</si>
  <si>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</si>
  <si>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</si>
  <si>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</si>
  <si>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</si>
  <si>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</si>
  <si>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</si>
  <si>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</si>
  <si>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</si>
  <si>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</si>
  <si>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</si>
  <si>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</si>
  <si>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</si>
  <si>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</si>
  <si>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</si>
  <si>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</si>
  <si>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</si>
  <si>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</si>
  <si>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</si>
  <si>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</si>
  <si>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</si>
  <si>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</si>
  <si>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</si>
  <si>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</si>
  <si>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</si>
  <si>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</si>
  <si>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</si>
  <si>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</si>
  <si>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</si>
  <si>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</si>
  <si>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</si>
  <si>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</si>
  <si>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</si>
  <si>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</si>
  <si>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</si>
  <si>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</si>
  <si>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</si>
  <si>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</si>
  <si>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</si>
  <si>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</si>
  <si>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</si>
  <si>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</si>
  <si>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</si>
  <si>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</si>
  <si>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</si>
  <si>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</si>
  <si>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</si>
  <si>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</si>
  <si>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</si>
  <si>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</si>
  <si>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</si>
  <si>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</si>
  <si>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</si>
  <si>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</si>
  <si>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</si>
  <si>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</si>
  <si>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</si>
  <si>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</si>
  <si>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</si>
  <si>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</si>
  <si>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</si>
  <si>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</si>
  <si>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</si>
  <si>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</si>
  <si>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</si>
  <si>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</si>
  <si>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</si>
  <si>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</si>
  <si>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</si>
  <si>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</si>
  <si>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</si>
  <si>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</si>
  <si>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</si>
  <si>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</si>
  <si>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</si>
  <si>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</si>
  <si>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</si>
  <si>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</si>
  <si>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</si>
  <si>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</si>
  <si>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</si>
  <si>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</si>
  <si>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</si>
  <si>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</si>
  <si>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</si>
  <si>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</si>
  <si>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</si>
  <si>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</si>
  <si>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</si>
  <si>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</si>
  <si>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</si>
  <si>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</si>
  <si>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</si>
  <si>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</si>
  <si>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</si>
  <si>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</si>
  <si>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</si>
  <si>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</si>
  <si>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</si>
  <si>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</si>
  <si>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</si>
  <si>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</si>
  <si>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</si>
  <si>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</si>
  <si>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</si>
  <si>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</si>
  <si>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</si>
  <si>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</si>
  <si>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</si>
  <si>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</si>
  <si>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</si>
  <si>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</si>
  <si>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</si>
  <si>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</si>
  <si>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</si>
  <si>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</si>
  <si>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</si>
  <si>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</si>
  <si>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</si>
  <si>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</si>
  <si>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</si>
  <si>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</si>
  <si>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</si>
  <si>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</si>
  <si>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</si>
  <si>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</si>
  <si>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</si>
  <si>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</si>
  <si>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</si>
  <si>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</si>
  <si>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</si>
  <si>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</si>
  <si>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</si>
  <si>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</si>
  <si>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</si>
  <si>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</si>
  <si>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</si>
  <si>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</si>
  <si>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</si>
  <si>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</si>
  <si>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</si>
  <si>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</si>
  <si>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</si>
  <si>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</si>
  <si>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</si>
  <si>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</si>
  <si>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</si>
  <si>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</si>
  <si>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</si>
  <si>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</si>
  <si>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</si>
  <si>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</si>
  <si>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</si>
  <si>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</si>
  <si>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</si>
  <si>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</si>
  <si>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</si>
  <si>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</si>
  <si>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</si>
  <si>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</si>
  <si>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</si>
  <si>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</si>
  <si>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</si>
  <si>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</si>
  <si>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</si>
  <si>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</si>
  <si>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</si>
  <si>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</si>
  <si>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</si>
  <si>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</si>
  <si>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</si>
  <si>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</si>
  <si>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</si>
  <si>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</si>
  <si>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</si>
  <si>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</si>
  <si>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</si>
  <si>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</si>
  <si>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</si>
  <si>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</si>
  <si>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</si>
  <si>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</si>
  <si>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</si>
  <si>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</si>
  <si>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</si>
  <si>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</si>
  <si>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</si>
  <si>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</si>
  <si>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</si>
  <si>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</si>
  <si>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</si>
  <si>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</si>
  <si>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</si>
  <si>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</si>
  <si>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</si>
  <si>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</si>
  <si>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</si>
  <si>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</si>
  <si>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</si>
  <si>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</si>
  <si>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</si>
  <si>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</si>
  <si>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</si>
  <si>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</si>
  <si>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</si>
  <si>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</si>
  <si>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</si>
  <si>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</si>
  <si>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</si>
  <si>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</si>
  <si>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</si>
  <si>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</si>
  <si>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</si>
  <si>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</si>
  <si>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</si>
  <si>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</si>
  <si>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</si>
  <si>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</si>
  <si>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</si>
  <si>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</si>
  <si>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</si>
  <si>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</si>
  <si>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</si>
  <si>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</si>
  <si>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</si>
  <si>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</si>
  <si>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</si>
  <si>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</si>
  <si>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</si>
  <si>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</si>
  <si>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</si>
  <si>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</si>
  <si>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</si>
  <si>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</si>
  <si>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</si>
  <si>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</si>
  <si>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</si>
  <si>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</si>
  <si>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</si>
  <si>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</si>
  <si>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</si>
  <si>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</si>
  <si>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</si>
  <si>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</si>
  <si>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</si>
  <si>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</si>
  <si>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</si>
  <si>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</si>
  <si>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</si>
  <si>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</si>
  <si>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</si>
  <si>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</si>
  <si>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</si>
  <si>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</si>
  <si>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</si>
  <si>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</si>
  <si>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</si>
  <si>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</si>
  <si>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</si>
  <si>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</si>
  <si>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</si>
  <si>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</si>
  <si>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</si>
  <si>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</si>
  <si>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</si>
  <si>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</si>
  <si>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</si>
  <si>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</si>
  <si>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</si>
  <si>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</si>
  <si>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</si>
  <si>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</si>
  <si>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</si>
  <si>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</si>
  <si>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</si>
  <si>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</si>
  <si>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</si>
  <si>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</si>
  <si>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</si>
  <si>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</si>
  <si>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</si>
  <si>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</si>
  <si>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</si>
  <si>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</si>
  <si>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</si>
  <si>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</si>
  <si>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</si>
  <si>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</si>
  <si>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</si>
  <si>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</si>
  <si>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</si>
  <si>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</si>
  <si>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</si>
  <si>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</si>
  <si>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</si>
  <si>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</si>
  <si>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</si>
  <si>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</si>
  <si>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</si>
  <si>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</si>
  <si>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</si>
  <si>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</si>
  <si>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</si>
  <si>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</si>
  <si>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</si>
  <si>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</si>
  <si>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</si>
  <si>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</si>
  <si>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</si>
  <si>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</si>
  <si>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</si>
  <si>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</si>
  <si>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</si>
  <si>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</si>
  <si>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</si>
  <si>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</si>
  <si>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</si>
  <si>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</si>
  <si>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</si>
  <si>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</si>
  <si>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</si>
  <si>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</si>
  <si>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</si>
  <si>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</si>
  <si>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</si>
  <si>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</si>
  <si>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</si>
  <si>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</si>
  <si>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</si>
  <si>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</si>
  <si>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</si>
  <si>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</si>
  <si>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</si>
  <si>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</si>
  <si>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</si>
  <si>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</si>
  <si>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</si>
  <si>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</si>
  <si>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</si>
  <si>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</si>
  <si>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</si>
  <si>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</si>
  <si>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</si>
  <si>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</si>
  <si>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</si>
  <si>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</si>
  <si>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</si>
  <si>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</si>
  <si>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</si>
  <si>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</si>
  <si>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</si>
  <si>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</si>
  <si>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</si>
  <si>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</si>
  <si>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</si>
  <si>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</si>
  <si>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</si>
  <si>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</si>
  <si>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</si>
  <si>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</si>
  <si>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</si>
  <si>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</si>
  <si>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</si>
  <si>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</si>
  <si>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</si>
  <si>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</si>
  <si>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</si>
  <si>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</si>
  <si>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</si>
  <si>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</si>
  <si>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</si>
  <si>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</si>
  <si>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</si>
  <si>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</si>
  <si>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</si>
  <si>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</si>
  <si>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</si>
  <si>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</si>
  <si>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</si>
  <si>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</si>
  <si>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</si>
  <si>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</si>
  <si>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</si>
  <si>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</si>
  <si>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</si>
  <si>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</si>
  <si>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</si>
  <si>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</si>
  <si>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</si>
  <si>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</si>
  <si>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</si>
  <si>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</si>
  <si>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</si>
  <si>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</si>
  <si>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</si>
  <si>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</si>
  <si>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</si>
  <si>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</si>
  <si>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</si>
  <si>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</si>
  <si>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</si>
  <si>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</si>
  <si>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</si>
  <si>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</si>
  <si>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</si>
  <si>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</si>
  <si>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</si>
  <si>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</si>
  <si>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</si>
  <si>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</si>
  <si>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</si>
  <si>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</si>
  <si>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</si>
  <si>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</si>
  <si>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</si>
  <si>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</si>
  <si>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</si>
  <si>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</si>
  <si>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</si>
  <si>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</si>
  <si>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</si>
  <si>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</si>
  <si>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</si>
  <si>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</si>
  <si>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</si>
  <si>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</si>
  <si>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</si>
  <si>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</si>
  <si>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</si>
  <si>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</si>
  <si>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</si>
  <si>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</si>
  <si>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</si>
  <si>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</si>
  <si>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</si>
  <si>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</si>
  <si>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</si>
  <si>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</si>
  <si>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</si>
  <si>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</si>
  <si>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</si>
  <si>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</si>
  <si>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</si>
  <si>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</si>
  <si>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</si>
  <si>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</si>
  <si>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</si>
  <si>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</si>
  <si>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</si>
  <si>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</si>
  <si>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</si>
  <si>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</si>
  <si>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</si>
  <si>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</si>
  <si>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</si>
  <si>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</si>
  <si>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</si>
  <si>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</si>
  <si>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</si>
  <si>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</si>
  <si>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</si>
  <si>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</si>
  <si>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</si>
  <si>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</si>
  <si>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</si>
  <si>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</si>
  <si>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</si>
  <si>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</si>
  <si>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</si>
  <si>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</si>
  <si>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</si>
  <si>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</si>
  <si>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</si>
  <si>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</si>
  <si>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</si>
  <si>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</si>
  <si>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</si>
  <si>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</si>
  <si>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</si>
  <si>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</si>
  <si>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</si>
  <si>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</si>
  <si>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</si>
  <si>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</si>
  <si>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</si>
  <si>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</si>
  <si>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</si>
  <si>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</si>
  <si>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</si>
  <si>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</si>
  <si>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</si>
  <si>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</si>
  <si>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</si>
  <si>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</si>
  <si>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</si>
  <si>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</si>
  <si>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</si>
  <si>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</si>
  <si>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</si>
  <si>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</si>
  <si>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</si>
  <si>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</si>
  <si>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</si>
  <si>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</si>
  <si>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</si>
  <si>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</si>
  <si>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</si>
  <si>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</si>
  <si>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</si>
  <si>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</si>
  <si>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</si>
  <si>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</si>
  <si>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</si>
  <si>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</si>
  <si>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</si>
  <si>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</si>
  <si>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</si>
  <si>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</si>
  <si>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</si>
  <si>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</si>
  <si>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</si>
  <si>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</si>
  <si>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</si>
  <si>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</si>
  <si>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</si>
  <si>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</si>
  <si>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</si>
  <si>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</si>
  <si>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</si>
  <si>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</si>
  <si>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</si>
  <si>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</si>
  <si>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</si>
  <si>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</si>
  <si>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</si>
  <si>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</si>
  <si>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</si>
  <si>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</si>
  <si>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</si>
  <si>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</si>
  <si>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</si>
  <si>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</si>
  <si>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</si>
  <si>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</si>
  <si>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</si>
  <si>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</si>
  <si>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</si>
  <si>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</si>
  <si>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</si>
  <si>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</si>
  <si>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</si>
  <si>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</si>
  <si>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</si>
  <si>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</si>
  <si>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</si>
  <si>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</si>
  <si>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</si>
  <si>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</si>
  <si>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</si>
  <si>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</si>
  <si>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</si>
  <si>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</si>
  <si>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</si>
  <si>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</si>
  <si>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</si>
  <si>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</si>
  <si>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</si>
  <si>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</si>
  <si>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</si>
  <si>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</si>
  <si>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</si>
  <si>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</si>
  <si>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</si>
  <si>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</si>
  <si>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</si>
  <si>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</si>
  <si>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</si>
  <si>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</si>
  <si>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</si>
  <si>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</si>
  <si>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</si>
  <si>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</si>
  <si>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</si>
  <si>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</si>
  <si>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</si>
  <si>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</si>
  <si>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</si>
  <si>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</si>
  <si>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</si>
  <si>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</si>
  <si>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</si>
  <si>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</si>
  <si>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</si>
  <si>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</si>
  <si>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</si>
  <si>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</si>
  <si>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</si>
  <si>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</si>
  <si>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</si>
  <si>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</si>
  <si>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</si>
  <si>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</si>
  <si>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</si>
  <si>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</si>
  <si>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</si>
  <si>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</si>
  <si>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</si>
  <si>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</si>
  <si>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</si>
  <si>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</si>
  <si>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</si>
  <si>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</si>
  <si>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</si>
  <si>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</si>
  <si>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</si>
  <si>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</si>
  <si>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</si>
  <si>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</si>
  <si>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</si>
  <si>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</si>
  <si>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</si>
  <si>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</si>
  <si>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</si>
  <si>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</si>
  <si>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</si>
  <si>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</si>
  <si>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</si>
  <si>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</si>
  <si>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</si>
  <si>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</si>
  <si>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</si>
  <si>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</si>
  <si>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</si>
  <si>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</si>
  <si>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</si>
  <si>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</si>
  <si>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</si>
  <si>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</si>
  <si>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</si>
  <si>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</si>
  <si>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</si>
  <si>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</si>
  <si>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</si>
  <si>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</si>
  <si>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</si>
  <si>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</si>
  <si>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</si>
  <si>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</si>
  <si>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</si>
  <si>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</si>
  <si>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</si>
  <si>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</si>
  <si>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</si>
  <si>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</si>
  <si>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</si>
  <si>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</si>
  <si>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</si>
  <si>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</si>
  <si>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</si>
  <si>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</si>
  <si>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</si>
  <si>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</si>
  <si>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</si>
  <si>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</si>
  <si>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</si>
  <si>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</si>
  <si>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</si>
  <si>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</si>
  <si>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</si>
  <si>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</si>
  <si>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</si>
  <si>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</si>
  <si>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</si>
  <si>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</si>
  <si>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</si>
  <si>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</si>
  <si>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</si>
  <si>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</si>
  <si>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</si>
  <si>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</si>
  <si>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</si>
  <si>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</si>
  <si>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</si>
  <si>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</si>
  <si>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</si>
  <si>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</si>
  <si>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</si>
  <si>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</si>
  <si>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</si>
  <si>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</si>
  <si>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</si>
  <si>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</si>
  <si>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</si>
  <si>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</si>
  <si>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</si>
  <si>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</si>
  <si>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</si>
  <si>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</si>
  <si>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</si>
  <si>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</si>
  <si>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</si>
  <si>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</si>
  <si>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</si>
  <si>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</si>
  <si>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</si>
  <si>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</si>
  <si>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</si>
  <si>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</si>
  <si>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</si>
  <si>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</si>
  <si>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</si>
  <si>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</si>
  <si>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</si>
  <si>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</si>
  <si>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</si>
  <si>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</si>
  <si>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</si>
  <si>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</si>
  <si>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</si>
  <si>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</si>
  <si>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</si>
  <si>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</si>
  <si>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</si>
  <si>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</si>
  <si>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</si>
  <si>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</si>
  <si>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</si>
  <si>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</si>
  <si>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</si>
  <si>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</si>
  <si>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</si>
  <si>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</si>
  <si>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</si>
  <si>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</si>
  <si>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</si>
  <si>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</si>
  <si>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</si>
  <si>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</si>
  <si>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</si>
  <si>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</si>
  <si>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</si>
  <si>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</si>
  <si>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</si>
  <si>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</si>
  <si>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</si>
  <si>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</si>
  <si>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</si>
  <si>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</si>
  <si>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</si>
  <si>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</si>
  <si>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</si>
  <si>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</si>
  <si>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</si>
  <si>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</si>
  <si>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</si>
  <si>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</si>
  <si>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</si>
  <si>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</si>
  <si>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</si>
  <si>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</si>
  <si>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</si>
  <si>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</si>
  <si>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</si>
  <si>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</si>
  <si>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</si>
  <si>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</si>
  <si>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</si>
  <si>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</si>
  <si>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</si>
  <si>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</si>
  <si>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</si>
  <si>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</si>
  <si>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</si>
  <si>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</si>
  <si>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</si>
  <si>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</si>
  <si>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</si>
  <si>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</si>
  <si>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</si>
  <si>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</si>
  <si>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</si>
  <si>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</si>
  <si>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</si>
  <si>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</si>
  <si>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</si>
  <si>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</si>
  <si>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</si>
  <si>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</si>
  <si>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</si>
  <si>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</si>
  <si>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</si>
  <si>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</si>
  <si>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</si>
  <si>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</si>
  <si>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</si>
  <si>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</si>
  <si>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</si>
  <si>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</si>
  <si>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</si>
  <si>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</si>
  <si>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</si>
  <si>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</si>
  <si>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</si>
  <si>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</si>
  <si>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</si>
  <si>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</si>
  <si>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</si>
  <si>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</si>
  <si>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</si>
  <si>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</si>
  <si>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</si>
  <si>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</si>
  <si>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</si>
  <si>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</si>
  <si>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</si>
  <si>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</si>
  <si>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</si>
  <si>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</si>
  <si>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</si>
  <si>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</si>
  <si>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</si>
  <si>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</si>
  <si>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</si>
  <si>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</si>
  <si>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</si>
  <si>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</si>
  <si>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</si>
  <si>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</si>
  <si>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</si>
  <si>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</si>
  <si>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</si>
  <si>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</si>
  <si>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</si>
  <si>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</si>
  <si>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</si>
  <si>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</si>
  <si>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</si>
  <si>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</si>
  <si>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</si>
  <si>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</si>
  <si>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</si>
  <si>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</si>
  <si>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</si>
  <si>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</si>
  <si>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</si>
  <si>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</si>
  <si>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</si>
  <si>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</si>
  <si>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</si>
  <si>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</si>
  <si>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</si>
  <si>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</si>
  <si>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</si>
  <si>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</si>
  <si>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</si>
  <si>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</si>
  <si>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</si>
  <si>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</si>
  <si>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</si>
  <si>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</si>
  <si>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</si>
  <si>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</si>
  <si>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</si>
  <si>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</si>
  <si>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</si>
  <si>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</si>
  <si>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</si>
  <si>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</si>
  <si>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</si>
  <si>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</si>
  <si>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</si>
  <si>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</si>
  <si>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</si>
  <si>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</si>
  <si>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</si>
  <si>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</si>
  <si>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</si>
  <si>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</si>
  <si>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</si>
  <si>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</si>
  <si>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</si>
  <si>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</si>
  <si>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</si>
  <si>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</si>
  <si>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</si>
  <si>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</si>
  <si>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</si>
  <si>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</si>
  <si>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</si>
  <si>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</si>
  <si>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</si>
  <si>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</si>
  <si>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</si>
  <si>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</si>
  <si>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</si>
  <si>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</si>
  <si>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</si>
  <si>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</si>
  <si>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</si>
  <si>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</si>
  <si>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</si>
  <si>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</si>
  <si>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</si>
  <si>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</si>
  <si>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</si>
  <si>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</si>
  <si>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</si>
  <si>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</si>
  <si>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</si>
  <si>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</si>
  <si>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</si>
  <si>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</si>
  <si>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</si>
  <si>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</si>
  <si>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</si>
  <si>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</si>
  <si>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</si>
  <si>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</si>
  <si>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</si>
  <si>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</si>
  <si>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</si>
  <si>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</si>
  <si>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</si>
  <si>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</si>
  <si>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</si>
  <si>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</si>
  <si>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</si>
  <si>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</si>
  <si>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</si>
  <si>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</si>
  <si>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</si>
  <si>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</si>
  <si>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</si>
  <si>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</si>
  <si>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</si>
  <si>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</si>
  <si>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</si>
  <si>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</si>
  <si>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</si>
  <si>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</si>
  <si>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</si>
  <si>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</si>
  <si>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</si>
  <si>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</si>
  <si>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</si>
  <si>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</si>
  <si>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</si>
  <si>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</si>
  <si>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</si>
  <si>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</si>
  <si>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</si>
  <si>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</si>
  <si>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</si>
  <si>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</si>
  <si>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</si>
  <si>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</si>
  <si>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</si>
  <si>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</si>
  <si>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</si>
  <si>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</si>
  <si>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</si>
  <si>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</si>
  <si>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</si>
  <si>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</si>
  <si>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</si>
  <si>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</si>
  <si>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</si>
  <si>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</si>
  <si>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</si>
  <si>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</si>
  <si>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</si>
  <si>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</si>
  <si>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</si>
  <si>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</si>
  <si>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</si>
  <si>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</si>
  <si>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</si>
  <si>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</si>
  <si>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</si>
  <si>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</si>
  <si>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</si>
  <si>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</si>
  <si>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</si>
  <si>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</si>
  <si>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</si>
  <si>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</si>
  <si>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</si>
  <si>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</si>
  <si>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</si>
  <si>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</si>
  <si>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</si>
  <si>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</si>
  <si>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</si>
  <si>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</si>
  <si>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</si>
  <si>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</si>
  <si>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</si>
  <si>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</si>
  <si>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</si>
  <si>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</si>
  <si>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</si>
  <si>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</si>
  <si>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</si>
  <si>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</si>
  <si>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</si>
  <si>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</si>
  <si>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</si>
  <si>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</si>
  <si>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</si>
  <si>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</si>
  <si>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</si>
  <si>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</si>
  <si>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</si>
  <si>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</si>
  <si>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</si>
  <si>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</si>
  <si>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</si>
  <si>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</si>
  <si>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</si>
  <si>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</si>
  <si>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</si>
  <si>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</si>
  <si>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</si>
  <si>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</si>
  <si>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</si>
  <si>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</si>
  <si>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</si>
  <si>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</si>
  <si>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</si>
  <si>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</si>
  <si>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</si>
  <si>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</si>
  <si>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</si>
  <si>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</si>
  <si>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</si>
  <si>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</si>
  <si>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</si>
  <si>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</si>
  <si>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</si>
  <si>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</si>
  <si>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</si>
  <si>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</si>
  <si>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</si>
  <si>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</si>
  <si>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</si>
  <si>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</si>
  <si>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</si>
  <si>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</si>
  <si>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</si>
  <si>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</si>
  <si>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</si>
  <si>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</si>
  <si>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</si>
  <si>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</si>
  <si>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</si>
  <si>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</si>
  <si>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</si>
  <si>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</si>
  <si>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</si>
  <si>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</si>
  <si>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</si>
  <si>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</si>
  <si>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</si>
  <si>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</si>
  <si>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</si>
  <si>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</si>
  <si>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</si>
  <si>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</si>
  <si>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</si>
  <si>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</si>
  <si>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</si>
  <si>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</si>
  <si>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</si>
  <si>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</si>
  <si>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</si>
  <si>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</si>
  <si>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</si>
  <si>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</si>
  <si>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</si>
  <si>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</si>
  <si>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</si>
  <si>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</si>
  <si>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</si>
  <si>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</si>
  <si>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</si>
  <si>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</si>
  <si>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</si>
  <si>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</si>
  <si>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</si>
  <si>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</si>
  <si>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</si>
  <si>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</si>
  <si>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</si>
  <si>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</si>
  <si>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</si>
  <si>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</si>
  <si>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</si>
  <si>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</si>
  <si>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</si>
  <si>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</si>
  <si>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</si>
  <si>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</si>
  <si>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</si>
  <si>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</si>
  <si>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</si>
  <si>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</si>
  <si>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</si>
  <si>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</si>
  <si>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</si>
  <si>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</si>
  <si>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</si>
  <si>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</si>
  <si>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</si>
  <si>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</si>
  <si>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</si>
  <si>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</si>
  <si>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</si>
  <si>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</si>
  <si>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</si>
  <si>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</si>
  <si>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</si>
  <si>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</si>
  <si>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</si>
  <si>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</si>
  <si>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</si>
  <si>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</si>
  <si>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</si>
  <si>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</si>
  <si>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</si>
  <si>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</si>
  <si>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</si>
  <si>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</si>
  <si>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</si>
  <si>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</si>
  <si>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</si>
  <si>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</si>
  <si>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</si>
  <si>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</si>
  <si>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</si>
  <si>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</si>
  <si>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</si>
  <si>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</si>
  <si>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</si>
  <si>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</si>
  <si>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</si>
  <si>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</si>
  <si>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</si>
  <si>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</si>
  <si>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</si>
  <si>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</si>
  <si>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</si>
  <si>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</si>
  <si>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</si>
  <si>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</si>
  <si>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</si>
  <si>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</si>
  <si>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</si>
  <si>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</si>
  <si>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</si>
  <si>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</si>
  <si>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</si>
  <si>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</si>
  <si>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</si>
  <si>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</si>
  <si>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</si>
  <si>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</si>
  <si>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</si>
  <si>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</si>
  <si>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</si>
  <si>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</si>
  <si>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</si>
  <si>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</si>
  <si>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</si>
  <si>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</si>
  <si>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</si>
  <si>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</si>
  <si>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</si>
  <si>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</si>
  <si>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</si>
  <si>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</si>
  <si>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</si>
  <si>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</si>
  <si>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</si>
  <si>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</si>
  <si>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</si>
  <si>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</si>
  <si>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</si>
  <si>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</si>
  <si>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</si>
  <si>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</si>
  <si>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</si>
  <si>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</si>
  <si>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</si>
  <si>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</si>
  <si>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</si>
  <si>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</si>
  <si>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</si>
  <si>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</si>
  <si>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</si>
  <si>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</si>
  <si>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</si>
  <si>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</si>
  <si>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</si>
  <si>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</si>
  <si>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</si>
  <si>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</si>
  <si>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</si>
  <si>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</si>
  <si>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</si>
  <si>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</si>
  <si>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</si>
  <si>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</si>
  <si>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</si>
  <si>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</si>
  <si>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</si>
  <si>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</si>
  <si>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</si>
  <si>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</si>
  <si>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</si>
  <si>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</si>
  <si>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</si>
  <si>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</si>
  <si>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</si>
  <si>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</si>
  <si>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</si>
  <si>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</si>
  <si>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</si>
  <si>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</si>
  <si>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</si>
  <si>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</si>
  <si>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</si>
  <si>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</si>
  <si>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</si>
  <si>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</si>
  <si>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</si>
  <si>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</si>
  <si>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</si>
  <si>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</si>
  <si>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</si>
  <si>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</si>
  <si>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</si>
  <si>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</si>
  <si>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</si>
  <si>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</si>
  <si>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</si>
  <si>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</si>
  <si>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</si>
  <si>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</si>
  <si>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</si>
  <si>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</si>
  <si>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</si>
  <si>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</si>
  <si>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</si>
  <si>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</si>
  <si>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</si>
  <si>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</si>
  <si>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</si>
  <si>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</si>
  <si>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</si>
  <si>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</si>
  <si>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</si>
  <si>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</si>
  <si>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</si>
  <si>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</si>
  <si>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</si>
  <si>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</si>
  <si>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</si>
  <si>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</si>
  <si>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</si>
  <si>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</si>
  <si>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</si>
  <si>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</si>
  <si>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</si>
  <si>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</si>
  <si>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</si>
  <si>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</si>
  <si>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</si>
  <si>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</si>
  <si>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</si>
  <si>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</si>
  <si>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</si>
  <si>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</si>
  <si>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</si>
  <si>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</si>
  <si>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</si>
  <si>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</si>
  <si>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</si>
  <si>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</si>
  <si>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</si>
  <si>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</si>
  <si>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</si>
  <si>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</si>
  <si>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</si>
  <si>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</si>
  <si>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</si>
  <si>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</si>
  <si>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</si>
  <si>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</si>
  <si>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</si>
  <si>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</si>
  <si>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</si>
  <si>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</si>
  <si>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</si>
  <si>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</si>
  <si>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</si>
  <si>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</si>
  <si>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</si>
  <si>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</si>
  <si>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</si>
  <si>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</si>
  <si>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</si>
  <si>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</si>
  <si>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</si>
  <si>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</si>
  <si>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</si>
  <si>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</si>
  <si>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</si>
  <si>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</si>
  <si>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</si>
  <si>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</si>
  <si>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</si>
  <si>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</si>
  <si>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</si>
  <si>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</si>
  <si>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</si>
  <si>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</si>
  <si>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</si>
  <si>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</si>
  <si>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</si>
  <si>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</si>
  <si>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</si>
  <si>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</si>
  <si>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</si>
  <si>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</si>
  <si>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</si>
  <si>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</si>
  <si>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</si>
  <si>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</si>
  <si>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</si>
  <si>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</si>
  <si>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</si>
  <si>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</si>
  <si>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</si>
  <si>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</si>
  <si>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</si>
  <si>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</si>
  <si>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</si>
  <si>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</si>
  <si>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</si>
  <si>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</si>
  <si>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</si>
  <si>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</si>
  <si>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</si>
  <si>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</si>
  <si>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</si>
  <si>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</si>
  <si>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</si>
  <si>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</si>
  <si>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</si>
  <si>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</si>
  <si>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</si>
  <si>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</si>
  <si>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</si>
  <si>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</si>
  <si>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</si>
  <si>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</si>
  <si>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</si>
  <si>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</si>
  <si>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</si>
  <si>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</si>
  <si>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</si>
  <si>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</si>
  <si>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</si>
  <si>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</si>
  <si>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</si>
  <si>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</si>
  <si>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</si>
  <si>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</si>
  <si>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</si>
  <si>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</si>
  <si>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</si>
  <si>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</si>
  <si>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</si>
  <si>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</si>
  <si>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</si>
  <si>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</si>
  <si>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</si>
  <si>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</si>
  <si>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</si>
  <si>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</si>
  <si>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</si>
  <si>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</si>
  <si>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</si>
  <si>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</si>
  <si>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</si>
  <si>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</si>
  <si>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</si>
  <si>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</si>
  <si>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</si>
  <si>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</si>
  <si>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</si>
  <si>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</si>
  <si>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</si>
  <si>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</si>
  <si>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</si>
  <si>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</si>
  <si>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</si>
  <si>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</si>
  <si>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</si>
  <si>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</si>
  <si>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</si>
  <si>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</si>
  <si>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</si>
  <si>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</si>
  <si>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</si>
  <si>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</si>
  <si>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</si>
  <si>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</si>
  <si>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</si>
  <si>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</si>
  <si>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</si>
  <si>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</si>
  <si>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</si>
  <si>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</si>
  <si>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</si>
  <si>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</si>
  <si>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</si>
  <si>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</si>
  <si>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</si>
  <si>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</si>
  <si>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</si>
  <si>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</si>
  <si>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</si>
  <si>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</si>
  <si>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</si>
  <si>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</si>
  <si>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</si>
  <si>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</si>
  <si>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</si>
  <si>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</si>
  <si>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</si>
  <si>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</si>
  <si>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</si>
  <si>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</si>
  <si>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</si>
  <si>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</si>
  <si>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</si>
  <si>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</si>
  <si>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</si>
  <si>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</si>
  <si>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</si>
  <si>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</si>
  <si>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</si>
  <si>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</si>
  <si>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</si>
  <si>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</si>
  <si>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</si>
  <si>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</si>
  <si>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</si>
  <si>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</si>
  <si>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</si>
  <si>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</si>
  <si>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</si>
  <si>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</si>
  <si>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</si>
  <si>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</si>
  <si>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</si>
  <si>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</si>
  <si>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</si>
  <si>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</si>
  <si>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</si>
  <si>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</si>
  <si>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</si>
  <si>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</si>
  <si>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</si>
  <si>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</si>
  <si>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</si>
  <si>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</si>
  <si>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</si>
  <si>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</si>
  <si>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</si>
  <si>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</si>
  <si>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</si>
  <si>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</si>
  <si>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</si>
  <si>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</si>
  <si>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</si>
  <si>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</si>
  <si>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</si>
  <si>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</si>
  <si>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</si>
  <si>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</si>
  <si>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</si>
  <si>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</si>
  <si>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</si>
  <si>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</si>
  <si>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</si>
  <si>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</si>
  <si>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</si>
  <si>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</si>
  <si>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</si>
  <si>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</si>
  <si>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</si>
  <si>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</si>
  <si>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</si>
  <si>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</si>
  <si>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</si>
  <si>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</si>
  <si>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</si>
  <si>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</si>
  <si>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</si>
  <si>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</si>
  <si>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</si>
  <si>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</si>
  <si>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</si>
  <si>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</si>
  <si>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</si>
  <si>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</si>
  <si>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</si>
  <si>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</si>
  <si>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</si>
  <si>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</si>
  <si>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</si>
  <si>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</si>
  <si>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</si>
  <si>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</si>
  <si>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</si>
  <si>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</si>
  <si>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</si>
  <si>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</si>
  <si>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</si>
  <si>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</si>
  <si>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</si>
  <si>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</si>
  <si>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</si>
  <si>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</si>
  <si>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</si>
  <si>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</si>
  <si>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</si>
  <si>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</si>
  <si>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</si>
  <si>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</si>
  <si>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</si>
  <si>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</si>
  <si>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</si>
  <si>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</si>
  <si>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</si>
  <si>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</si>
  <si>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</si>
  <si>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</si>
  <si>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</si>
  <si>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</si>
  <si>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</si>
  <si>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</si>
  <si>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</si>
  <si>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</si>
  <si>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</si>
  <si>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</si>
  <si>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</si>
  <si>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</si>
  <si>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</si>
  <si>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</si>
  <si>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</si>
  <si>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</si>
  <si>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</si>
  <si>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</si>
  <si>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</si>
  <si>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</si>
  <si>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</si>
  <si>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</si>
  <si>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</si>
  <si>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</si>
  <si>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</si>
  <si>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</si>
  <si>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</si>
  <si>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</si>
  <si>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</si>
  <si>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</si>
  <si>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</si>
  <si>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</si>
  <si>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</si>
  <si>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</si>
  <si>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</si>
  <si>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</si>
  <si>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</si>
  <si>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</si>
  <si>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</si>
  <si>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</si>
  <si>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</si>
  <si>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</si>
  <si>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</si>
  <si>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</si>
  <si>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</si>
  <si>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</si>
  <si>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</si>
  <si>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</si>
  <si>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</si>
  <si>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</si>
  <si>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</si>
  <si>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</si>
  <si>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</si>
  <si>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</si>
  <si>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</si>
  <si>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</si>
  <si>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</si>
  <si>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</si>
  <si>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</si>
  <si>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</si>
  <si>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</si>
  <si>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</si>
  <si>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</si>
  <si>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</si>
  <si>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</si>
  <si>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</si>
  <si>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</si>
  <si>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</si>
  <si>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</si>
  <si>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</si>
  <si>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</si>
  <si>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</si>
  <si>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</si>
  <si>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</si>
  <si>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</si>
  <si>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</si>
  <si>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</si>
  <si>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</si>
  <si>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</si>
  <si>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</si>
  <si>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</si>
  <si>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</si>
  <si>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</si>
  <si>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</si>
  <si>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</si>
  <si>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</si>
  <si>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</si>
  <si>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</si>
  <si>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</si>
  <si>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</si>
  <si>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</si>
  <si>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</si>
  <si>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</si>
  <si>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</si>
  <si>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</si>
  <si>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</si>
  <si>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</si>
  <si>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</si>
  <si>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</si>
  <si>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</si>
  <si>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</si>
  <si>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</si>
  <si>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</si>
  <si>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</si>
  <si>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</si>
  <si>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</si>
  <si>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</si>
  <si>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</si>
  <si>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</si>
  <si>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</si>
  <si>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</si>
  <si>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</si>
  <si>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</si>
  <si>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</si>
  <si>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</si>
  <si>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</si>
  <si>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</si>
  <si>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</si>
  <si>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</si>
  <si>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</si>
  <si>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</si>
  <si>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</si>
  <si>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</si>
  <si>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</si>
  <si>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</si>
  <si>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</si>
  <si>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</si>
  <si>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</si>
  <si>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</si>
  <si>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</si>
  <si>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</si>
  <si>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</si>
  <si>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</si>
  <si>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</si>
  <si>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</si>
  <si>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</si>
  <si>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</si>
  <si>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</si>
  <si>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</si>
  <si>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</si>
  <si>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</si>
  <si>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</si>
  <si>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</si>
  <si>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</si>
  <si>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</si>
  <si>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</si>
  <si>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</si>
  <si>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</si>
  <si>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</si>
  <si>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</si>
  <si>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</si>
  <si>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</si>
  <si>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</si>
  <si>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</si>
  <si>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</si>
  <si>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</si>
  <si>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</si>
  <si>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</si>
  <si>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</si>
  <si>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</si>
  <si>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</si>
  <si>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</si>
  <si>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</si>
  <si>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</si>
  <si>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</si>
  <si>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</si>
  <si>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</si>
  <si>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</si>
  <si>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</si>
  <si>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</si>
  <si>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</si>
  <si>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</si>
  <si>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</si>
  <si>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</si>
  <si>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</si>
  <si>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</si>
  <si>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</si>
  <si>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</si>
  <si>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</si>
  <si>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</si>
  <si>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</si>
  <si>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</si>
  <si>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</si>
  <si>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</si>
  <si>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</si>
  <si>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</si>
  <si>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</si>
  <si>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</si>
  <si>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</si>
  <si>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</si>
  <si>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</si>
  <si>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</si>
  <si>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</si>
  <si>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</si>
  <si>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</si>
  <si>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</si>
  <si>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</si>
  <si>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</si>
  <si>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</si>
  <si>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</si>
  <si>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</si>
  <si>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</si>
  <si>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</si>
  <si>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</si>
  <si>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</si>
  <si>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</si>
  <si>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</si>
  <si>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</si>
  <si>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</si>
  <si>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</si>
  <si>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</si>
  <si>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</si>
  <si>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</si>
  <si>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</si>
  <si>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</si>
  <si>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</si>
  <si>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</si>
  <si>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</si>
  <si>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</si>
  <si>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</si>
  <si>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</si>
  <si>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</si>
  <si>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</si>
  <si>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</si>
  <si>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</si>
  <si>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</si>
  <si>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</si>
  <si>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</si>
  <si>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</si>
  <si>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</si>
  <si>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</si>
  <si>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</si>
  <si>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</si>
  <si>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</si>
  <si>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</si>
  <si>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</si>
  <si>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</si>
  <si>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</si>
  <si>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</si>
  <si>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</si>
  <si>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</si>
  <si>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</si>
  <si>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</si>
  <si>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</si>
  <si>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</si>
  <si>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</si>
  <si>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</si>
  <si>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</si>
  <si>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</si>
  <si>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</si>
  <si>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</si>
  <si>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</si>
  <si>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</si>
  <si>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</si>
  <si>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</si>
  <si>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</si>
  <si>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</si>
  <si>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</si>
  <si>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</si>
  <si>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</si>
  <si>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</si>
  <si>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</si>
  <si>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</si>
  <si>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</si>
  <si>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</si>
  <si>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</si>
  <si>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</si>
  <si>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</si>
  <si>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</si>
  <si>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</si>
  <si>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</si>
  <si>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</si>
  <si>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</si>
  <si>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</si>
  <si>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</si>
  <si>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</si>
  <si>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</si>
  <si>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</si>
  <si>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</si>
  <si>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</si>
  <si>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</si>
  <si>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</si>
  <si>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</si>
  <si>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</si>
  <si>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</si>
  <si>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</si>
  <si>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</si>
  <si>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</si>
  <si>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</si>
  <si>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</si>
  <si>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</si>
  <si>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</si>
  <si>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</si>
  <si>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</si>
  <si>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</si>
  <si>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</si>
  <si>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</si>
  <si>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</si>
  <si>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</si>
  <si>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</si>
  <si>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</si>
  <si>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</si>
  <si>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</si>
  <si>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</si>
  <si>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</si>
  <si>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</si>
  <si>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</si>
  <si>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</si>
  <si>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</si>
  <si>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</si>
  <si>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</si>
  <si>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</si>
  <si>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</si>
  <si>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</si>
  <si>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</si>
  <si>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</si>
  <si>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</si>
  <si>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</si>
  <si>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</si>
  <si>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</si>
  <si>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</si>
  <si>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</si>
  <si>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</si>
  <si>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</si>
  <si>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</si>
  <si>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</si>
  <si>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</si>
  <si>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</si>
  <si>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</si>
  <si>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</si>
  <si>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</si>
  <si>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</si>
  <si>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</si>
  <si>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</si>
  <si>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</si>
  <si>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</si>
  <si>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</si>
  <si>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</si>
  <si>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</si>
  <si>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</si>
  <si>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</si>
  <si>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</si>
  <si>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</si>
  <si>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</si>
  <si>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</si>
  <si>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</si>
  <si>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</si>
  <si>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</si>
  <si>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</si>
  <si>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</si>
  <si>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</si>
  <si>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</si>
  <si>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</si>
  <si>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</si>
  <si>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</si>
  <si>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</si>
  <si>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</si>
  <si>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</si>
  <si>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</si>
  <si>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</si>
  <si>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</si>
  <si>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</si>
  <si>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</si>
  <si>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</si>
  <si>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</si>
  <si>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</si>
  <si>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</si>
  <si>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</si>
  <si>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</si>
  <si>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</si>
  <si>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</si>
  <si>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</si>
  <si>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</si>
  <si>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</si>
  <si>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</si>
  <si>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</si>
  <si>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</si>
  <si>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</si>
  <si>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</si>
  <si>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</si>
  <si>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</si>
  <si>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</si>
  <si>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</si>
  <si>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</si>
  <si>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</si>
  <si>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</si>
  <si>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</si>
  <si>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</si>
  <si>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</si>
  <si>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</si>
  <si>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</si>
  <si>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</si>
  <si>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</si>
  <si>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</si>
  <si>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</si>
  <si>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</si>
  <si>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</si>
  <si>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</si>
  <si>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</si>
  <si>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</si>
  <si>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</si>
  <si>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</si>
  <si>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</si>
  <si>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</si>
  <si>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</si>
  <si>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</si>
  <si>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</si>
  <si>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</si>
  <si>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</si>
  <si>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</si>
  <si>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</si>
  <si>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</si>
  <si>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</si>
  <si>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</si>
  <si>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</si>
  <si>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</si>
  <si>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</si>
  <si>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</si>
  <si>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</si>
  <si>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</si>
  <si>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</si>
  <si>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</si>
  <si>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</si>
  <si>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</si>
  <si>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</si>
  <si>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</si>
  <si>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</si>
  <si>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</si>
  <si>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</si>
  <si>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</si>
  <si>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</si>
  <si>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</si>
  <si>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</si>
  <si>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</si>
  <si>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</si>
  <si>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</si>
  <si>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</si>
  <si>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</si>
  <si>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</si>
  <si>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</si>
  <si>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</si>
  <si>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</si>
  <si>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</si>
  <si>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</si>
  <si>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</si>
  <si>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</si>
  <si>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</si>
  <si>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</si>
  <si>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</si>
  <si>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</si>
  <si>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</si>
  <si>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</si>
  <si>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</si>
  <si>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</si>
  <si>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</si>
  <si>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</si>
  <si>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</si>
  <si>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</si>
  <si>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</si>
  <si>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</si>
  <si>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</si>
  <si>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</si>
  <si>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</si>
  <si>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</si>
  <si>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</si>
  <si>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</si>
  <si>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</si>
  <si>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</si>
  <si>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</si>
  <si>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</si>
  <si>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</si>
  <si>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</si>
  <si>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</si>
  <si>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</si>
  <si>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</si>
  <si>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</si>
  <si>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</si>
  <si>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</si>
  <si>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</si>
  <si>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</si>
  <si>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</si>
  <si>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</si>
  <si>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</si>
  <si>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</si>
  <si>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</si>
  <si>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</si>
  <si>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</si>
  <si>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</si>
  <si>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</si>
  <si>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</si>
  <si>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</si>
  <si>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</si>
  <si>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</si>
  <si>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</si>
  <si>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</si>
  <si>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</si>
  <si>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</si>
  <si>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</si>
  <si>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</si>
  <si>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</si>
  <si>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</si>
  <si>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</si>
  <si>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</si>
  <si>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</si>
  <si>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</si>
  <si>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</si>
  <si>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</si>
  <si>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</si>
  <si>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</si>
  <si>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</si>
  <si>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</si>
  <si>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</si>
  <si>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</si>
  <si>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</si>
  <si>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</si>
  <si>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</si>
  <si>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</si>
  <si>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</si>
  <si>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</si>
  <si>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</si>
  <si>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</si>
  <si>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</si>
  <si>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</si>
  <si>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</si>
  <si>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</si>
  <si>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</si>
  <si>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</si>
  <si>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</si>
  <si>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</si>
  <si>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</si>
  <si>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</si>
  <si>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</si>
  <si>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</si>
  <si>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</si>
  <si>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</si>
  <si>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</si>
  <si>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</si>
  <si>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</si>
  <si>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</si>
  <si>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</si>
  <si>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</si>
  <si>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</si>
  <si>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</si>
  <si>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</si>
  <si>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</si>
  <si>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</si>
  <si>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</si>
  <si>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</si>
  <si>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</si>
  <si>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</si>
  <si>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</si>
  <si>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</si>
  <si>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</si>
  <si>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</si>
  <si>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</si>
  <si>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</si>
  <si>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</si>
  <si>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</si>
  <si>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</si>
  <si>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</si>
  <si>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</si>
  <si>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</si>
  <si>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</si>
  <si>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</si>
  <si>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</si>
  <si>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</si>
  <si>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</si>
  <si>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</si>
  <si>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</si>
  <si>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</si>
  <si>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</si>
  <si>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</si>
  <si>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</si>
  <si>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</si>
  <si>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</si>
  <si>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</si>
  <si>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</si>
  <si>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</si>
  <si>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</si>
  <si>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</si>
  <si>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</si>
  <si>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</si>
  <si>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</si>
  <si>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</si>
  <si>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</si>
  <si>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</si>
  <si>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</si>
  <si>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</si>
  <si>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</si>
  <si>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</si>
  <si>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</si>
  <si>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</si>
  <si>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</si>
  <si>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</si>
  <si>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</si>
  <si>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</si>
  <si>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</si>
  <si>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</si>
  <si>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</si>
  <si>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</si>
  <si>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</si>
  <si>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</si>
  <si>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</si>
  <si>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</si>
  <si>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</si>
  <si>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</si>
  <si>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</si>
  <si>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</si>
  <si>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</si>
  <si>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</si>
  <si>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</si>
  <si>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</si>
  <si>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</si>
  <si>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</si>
  <si>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</si>
  <si>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</si>
  <si>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</si>
  <si>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</si>
  <si>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</si>
  <si>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</si>
  <si>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</si>
  <si>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</si>
  <si>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</si>
  <si>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</si>
  <si>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</si>
  <si>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</si>
  <si>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</si>
  <si>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</si>
  <si>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</si>
  <si>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</si>
  <si>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</si>
  <si>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</si>
  <si>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</si>
  <si>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</si>
  <si>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</si>
  <si>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</si>
  <si>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</si>
  <si>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</si>
  <si>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</si>
  <si>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</si>
  <si>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</si>
  <si>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</si>
  <si>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</si>
  <si>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</si>
  <si>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</si>
  <si>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</si>
  <si>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</si>
  <si>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</si>
  <si>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</si>
  <si>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</si>
  <si>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</si>
  <si>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</si>
  <si>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</si>
  <si>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</si>
  <si>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</si>
  <si>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</si>
  <si>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</si>
  <si>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</si>
  <si>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</si>
  <si>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</si>
  <si>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</si>
  <si>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</si>
  <si>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</si>
  <si>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</si>
  <si>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</si>
  <si>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</si>
  <si>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</si>
  <si>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</si>
  <si>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</si>
  <si>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</si>
  <si>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</si>
  <si>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</si>
  <si>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</si>
  <si>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</si>
  <si>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</si>
  <si>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</si>
  <si>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</si>
  <si>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</si>
  <si>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</si>
  <si>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</si>
  <si>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</si>
  <si>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</si>
  <si>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</si>
  <si>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</si>
  <si>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</si>
  <si>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</si>
  <si>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</si>
  <si>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</si>
  <si>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</si>
  <si>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</si>
  <si>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</si>
  <si>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</si>
  <si>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</si>
  <si>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</si>
  <si>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</si>
  <si>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</si>
  <si>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</si>
  <si>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</si>
  <si>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</si>
  <si>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</si>
  <si>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</si>
  <si>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</si>
  <si>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</si>
  <si>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</si>
  <si>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</si>
  <si>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</si>
  <si>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</si>
  <si>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</si>
  <si>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</si>
  <si>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</si>
  <si>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</si>
  <si>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</si>
  <si>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</si>
  <si>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</si>
  <si>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</si>
  <si>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</si>
  <si>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</si>
  <si>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</si>
  <si>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</si>
  <si>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</si>
  <si>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</si>
  <si>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</si>
  <si>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</si>
  <si>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</si>
  <si>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</si>
  <si>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</si>
  <si>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</si>
  <si>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</si>
  <si>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</si>
  <si>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</si>
  <si>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</si>
  <si>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</si>
  <si>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</si>
  <si>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</si>
  <si>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</si>
  <si>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</si>
  <si>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</si>
  <si>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</si>
  <si>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</si>
  <si>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</si>
  <si>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</si>
  <si>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</si>
  <si>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</si>
  <si>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</si>
  <si>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</si>
  <si>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</si>
  <si>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</si>
  <si>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</si>
  <si>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</si>
  <si>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</si>
  <si>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</si>
  <si>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</si>
  <si>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</si>
  <si>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</si>
  <si>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</si>
  <si>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</si>
  <si>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</si>
  <si>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</si>
  <si>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</si>
  <si>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</si>
  <si>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</si>
  <si>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</si>
  <si>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</si>
  <si>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</si>
  <si>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</si>
  <si>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</si>
  <si>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</si>
  <si>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</si>
  <si>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</si>
  <si>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</si>
  <si>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</si>
  <si>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</si>
  <si>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</si>
  <si>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</si>
  <si>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</si>
  <si>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</si>
  <si>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</si>
  <si>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</si>
  <si>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</si>
  <si>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</si>
  <si>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</si>
  <si>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</si>
  <si>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</si>
  <si>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</si>
  <si>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</si>
  <si>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</si>
  <si>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</si>
  <si>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</si>
  <si>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</si>
  <si>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</si>
  <si>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</si>
  <si>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</si>
  <si>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</si>
  <si>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</si>
  <si>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</si>
  <si>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</si>
  <si>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</si>
  <si>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</si>
  <si>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</si>
  <si>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</si>
  <si>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</si>
  <si>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</si>
  <si>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</si>
  <si>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</si>
  <si>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</si>
  <si>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</si>
  <si>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</si>
  <si>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</si>
  <si>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</si>
  <si>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</si>
  <si>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</si>
  <si>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</si>
  <si>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</si>
  <si>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</si>
  <si>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</si>
  <si>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</si>
  <si>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</si>
  <si>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</si>
  <si>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</si>
  <si>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</si>
  <si>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</si>
  <si>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</si>
  <si>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</si>
  <si>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</si>
  <si>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</si>
  <si>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</si>
  <si>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</si>
  <si>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</si>
  <si>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</si>
  <si>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</si>
  <si>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</si>
  <si>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</si>
  <si>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</si>
  <si>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</si>
  <si>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</si>
  <si>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</si>
  <si>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</si>
  <si>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</si>
  <si>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</si>
  <si>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</si>
  <si>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</si>
  <si>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</si>
  <si>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</si>
  <si>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</si>
  <si>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</si>
  <si>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</si>
  <si>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</si>
  <si>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</si>
  <si>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</si>
  <si>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</si>
  <si>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</si>
  <si>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</si>
  <si>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</si>
  <si>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</si>
  <si>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</si>
  <si>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</si>
  <si>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</si>
  <si>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</si>
  <si>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</si>
  <si>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</si>
  <si>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</si>
  <si>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</si>
  <si>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</si>
  <si>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</si>
  <si>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</si>
  <si>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</si>
  <si>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</si>
  <si>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</si>
  <si>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</si>
  <si>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</si>
  <si>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</si>
  <si>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</si>
  <si>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</si>
  <si>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</si>
  <si>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</si>
  <si>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</si>
  <si>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</si>
  <si>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</si>
  <si>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</si>
  <si>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</si>
  <si>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</si>
  <si>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</si>
  <si>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</si>
  <si>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</si>
  <si>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</si>
  <si>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</si>
  <si>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</si>
  <si>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</si>
  <si>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</si>
  <si>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</si>
  <si>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</si>
  <si>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</si>
  <si>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</si>
  <si>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</si>
  <si>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</si>
  <si>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</si>
  <si>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</si>
  <si>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</si>
  <si>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</si>
  <si>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</si>
  <si>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</si>
  <si>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</si>
  <si>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</si>
  <si>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</si>
  <si>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</si>
  <si>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</si>
  <si>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</si>
  <si>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</si>
  <si>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</si>
  <si>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</si>
  <si>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</si>
  <si>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</si>
  <si>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</si>
  <si>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</si>
  <si>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</si>
  <si>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</si>
  <si>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</si>
  <si>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</si>
  <si>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</si>
  <si>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</si>
  <si>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</si>
  <si>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</si>
  <si>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</si>
  <si>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</si>
  <si>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</si>
  <si>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</si>
  <si>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</si>
  <si>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</si>
  <si>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</si>
  <si>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</si>
  <si>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</si>
  <si>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</si>
  <si>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</si>
  <si>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</si>
  <si>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</si>
  <si>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</si>
  <si>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</si>
  <si>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</si>
  <si>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</si>
  <si>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</si>
  <si>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</si>
  <si>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</si>
  <si>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</si>
  <si>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</si>
  <si>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</si>
  <si>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</si>
  <si>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</si>
  <si>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</si>
  <si>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</si>
  <si>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</si>
  <si>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</si>
  <si>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</si>
  <si>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</si>
  <si>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</si>
  <si>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</si>
  <si>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</si>
  <si>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</si>
  <si>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</si>
  <si>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</si>
  <si>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</si>
  <si>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</si>
  <si>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</si>
  <si>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</si>
  <si>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</si>
  <si>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</si>
  <si>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</si>
  <si>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</si>
  <si>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</si>
  <si>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</si>
  <si>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</si>
  <si>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</si>
  <si>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</si>
  <si>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</si>
  <si>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</si>
  <si>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</si>
  <si>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</si>
  <si>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</si>
  <si>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</si>
  <si>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</si>
  <si>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</si>
  <si>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</si>
  <si>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</si>
  <si>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</si>
  <si>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</si>
  <si>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</si>
  <si>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</si>
  <si>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</si>
  <si>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</si>
  <si>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</si>
  <si>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</si>
  <si>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</si>
  <si>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</si>
  <si>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</si>
  <si>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</si>
  <si>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</si>
  <si>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</si>
  <si>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</si>
  <si>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</si>
  <si>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</si>
  <si>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</si>
  <si>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</si>
  <si>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</si>
  <si>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</si>
  <si>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</si>
  <si>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</si>
  <si>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</si>
  <si>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</si>
  <si>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</si>
  <si>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</si>
  <si>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</si>
  <si>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</si>
  <si>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</si>
  <si>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</si>
  <si>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</si>
  <si>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</si>
  <si>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</si>
  <si>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</si>
  <si>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</si>
  <si>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</si>
  <si>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</si>
  <si>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</si>
  <si>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</si>
  <si>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</si>
  <si>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</si>
  <si>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</si>
  <si>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</si>
  <si>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</si>
  <si>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</si>
  <si>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</si>
  <si>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</si>
  <si>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</si>
  <si>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</si>
  <si>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</si>
  <si>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</si>
  <si>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</si>
  <si>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</si>
  <si>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</si>
  <si>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</si>
  <si>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</si>
  <si>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</si>
  <si>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</si>
  <si>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</si>
  <si>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</si>
  <si>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</si>
  <si>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</si>
  <si>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</si>
  <si>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</si>
  <si>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</si>
  <si>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</si>
  <si>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</si>
  <si>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</si>
  <si>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</si>
  <si>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</si>
  <si>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</si>
  <si>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</si>
  <si>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</si>
  <si>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</si>
  <si>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</si>
  <si>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</si>
  <si>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</si>
  <si>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</si>
  <si>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</si>
  <si>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</si>
  <si>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</si>
  <si>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</si>
  <si>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</si>
  <si>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</si>
  <si>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</si>
  <si>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</si>
  <si>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</si>
  <si>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</si>
  <si>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</si>
  <si>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</si>
  <si>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</si>
  <si>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</si>
  <si>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</si>
  <si>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</si>
  <si>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</si>
  <si>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</si>
  <si>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</si>
  <si>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</si>
  <si>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</si>
  <si>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</si>
  <si>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</si>
  <si>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</si>
  <si>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</si>
  <si>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</si>
  <si>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</si>
  <si>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</si>
  <si>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</si>
  <si>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</si>
  <si>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</si>
  <si>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</si>
  <si>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</si>
  <si>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</si>
  <si>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</si>
  <si>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</si>
  <si>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</si>
  <si>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</si>
  <si>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</si>
  <si>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</si>
  <si>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</si>
  <si>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</si>
  <si>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</si>
  <si>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</si>
  <si>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</si>
  <si>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</si>
  <si>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</si>
  <si>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</si>
  <si>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</si>
  <si>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</si>
  <si>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</si>
  <si>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</si>
  <si>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</si>
  <si>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</si>
  <si>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</si>
  <si>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</si>
  <si>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</si>
  <si>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</si>
  <si>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</si>
  <si>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</si>
  <si>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</si>
  <si>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</si>
  <si>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</si>
  <si>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</si>
  <si>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</si>
  <si>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</si>
  <si>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</si>
  <si>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</si>
  <si>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</si>
  <si>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</si>
  <si>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</si>
  <si>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</si>
  <si>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</si>
  <si>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</si>
  <si>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</si>
  <si>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</si>
  <si>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</si>
  <si>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</si>
  <si>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</si>
  <si>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</si>
  <si>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</si>
  <si>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</si>
  <si>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</si>
  <si>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</si>
  <si>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</si>
  <si>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</si>
  <si>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</si>
  <si>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</si>
  <si>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</si>
  <si>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</si>
  <si>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</si>
  <si>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</si>
  <si>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</si>
  <si>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</si>
  <si>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</si>
  <si>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</si>
  <si>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</si>
  <si>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</si>
  <si>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</si>
  <si>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</si>
  <si>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</si>
  <si>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</si>
  <si>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</si>
  <si>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</si>
  <si>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</si>
  <si>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</si>
  <si>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</si>
  <si>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</si>
  <si>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</si>
  <si>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</si>
  <si>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</si>
  <si>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</si>
  <si>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</si>
  <si>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</si>
  <si>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</si>
  <si>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</si>
  <si>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</si>
  <si>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</si>
  <si>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</si>
  <si>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</si>
  <si>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</si>
  <si>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</si>
  <si>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</si>
  <si>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</si>
  <si>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</si>
  <si>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</si>
  <si>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</si>
  <si>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</si>
  <si>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</si>
  <si>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</si>
  <si>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</si>
  <si>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</si>
  <si>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</si>
  <si>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</si>
  <si>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</si>
  <si>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</si>
  <si>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</si>
  <si>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</si>
  <si>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</si>
  <si>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</si>
  <si>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</si>
  <si>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</si>
  <si>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</si>
  <si>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</si>
  <si>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</si>
  <si>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</si>
  <si>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</si>
  <si>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</si>
  <si>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</si>
  <si>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</si>
  <si>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</si>
  <si>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</si>
  <si>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</si>
  <si>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</si>
  <si>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</si>
  <si>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</si>
  <si>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</si>
  <si>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</si>
  <si>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</si>
  <si>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</si>
  <si>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</si>
  <si>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</si>
  <si>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</si>
  <si>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</si>
  <si>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</si>
  <si>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</si>
  <si>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</si>
  <si>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</si>
  <si>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</si>
  <si>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</si>
  <si>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</si>
  <si>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</si>
  <si>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</si>
  <si>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</si>
  <si>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</si>
  <si>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</si>
  <si>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</si>
  <si>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</si>
  <si>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</si>
  <si>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</si>
  <si>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</si>
  <si>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</si>
  <si>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</si>
  <si>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</si>
  <si>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</si>
  <si>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</si>
  <si>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</si>
  <si>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</si>
  <si>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</si>
  <si>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</si>
  <si>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</si>
  <si>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</si>
  <si>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</si>
  <si>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</si>
  <si>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</si>
  <si>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</si>
  <si>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</si>
  <si>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</si>
  <si>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</si>
  <si>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</si>
  <si>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</si>
  <si>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</si>
  <si>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</si>
  <si>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</si>
  <si>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</si>
  <si>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</si>
  <si>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</si>
  <si>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</si>
  <si>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</si>
  <si>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</si>
  <si>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</si>
  <si>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</si>
  <si>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</si>
  <si>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</si>
  <si>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</si>
  <si>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</si>
  <si>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</si>
  <si>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</si>
  <si>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</si>
  <si>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</si>
  <si>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</si>
  <si>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</si>
  <si>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</si>
  <si>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</si>
  <si>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</si>
  <si>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</si>
  <si>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</si>
  <si>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</si>
  <si>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</si>
  <si>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</si>
  <si>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</si>
  <si>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</si>
  <si>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</si>
  <si>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</si>
  <si>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</si>
  <si>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</si>
  <si>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</si>
  <si>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</si>
  <si>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</si>
  <si>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</si>
  <si>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</si>
  <si>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</si>
  <si>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</si>
  <si>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</si>
  <si>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</si>
  <si>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</si>
  <si>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</si>
  <si>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</si>
  <si>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</si>
  <si>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</si>
  <si>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</si>
  <si>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</si>
  <si>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</si>
  <si>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</si>
  <si>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</si>
  <si>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</si>
  <si>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</si>
  <si>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</si>
  <si>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</si>
  <si>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</si>
  <si>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</si>
  <si>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</si>
  <si>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</si>
  <si>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</si>
  <si>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</si>
  <si>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</si>
  <si>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</si>
  <si>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</si>
  <si>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</si>
  <si>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</si>
  <si>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</si>
  <si>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</si>
  <si>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</si>
  <si>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</si>
  <si>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</si>
  <si>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</si>
  <si>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</si>
  <si>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</si>
  <si>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</si>
  <si>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</si>
  <si>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</si>
  <si>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</si>
  <si>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</si>
  <si>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</si>
  <si>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</si>
  <si>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</si>
  <si>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</si>
  <si>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</si>
  <si>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</si>
  <si>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</si>
  <si>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</si>
  <si>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</si>
  <si>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</si>
  <si>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</si>
  <si>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</si>
  <si>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</si>
  <si>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</si>
  <si>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</si>
  <si>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</si>
  <si>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</si>
  <si>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</si>
  <si>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</si>
  <si>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</si>
  <si>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</si>
  <si>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</si>
  <si>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</si>
  <si>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</si>
  <si>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</si>
  <si>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</si>
  <si>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</si>
  <si>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</si>
  <si>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</si>
  <si>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</si>
  <si>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</si>
  <si>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</si>
  <si>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</si>
  <si>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</si>
  <si>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</si>
  <si>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</si>
  <si>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</si>
  <si>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</si>
  <si>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</si>
  <si>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</si>
  <si>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</si>
  <si>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</si>
  <si>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</si>
  <si>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</si>
  <si>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</si>
  <si>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</si>
  <si>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</si>
  <si>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</si>
  <si>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</si>
  <si>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</si>
  <si>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</si>
  <si>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</si>
  <si>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</si>
  <si>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</si>
  <si>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</si>
  <si>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</si>
  <si>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</si>
  <si>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</si>
  <si>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</si>
  <si>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</si>
  <si>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</si>
  <si>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</si>
  <si>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</si>
  <si>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</si>
  <si>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</si>
  <si>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</si>
  <si>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</si>
  <si>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</si>
  <si>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</si>
  <si>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</si>
  <si>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</si>
  <si>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</si>
  <si>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</si>
  <si>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</si>
  <si>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</si>
  <si>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</si>
  <si>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</si>
  <si>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</si>
  <si>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</si>
  <si>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</si>
  <si>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</si>
  <si>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</si>
  <si>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</si>
  <si>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</si>
  <si>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</si>
  <si>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</si>
  <si>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</si>
  <si>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</si>
  <si>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</si>
  <si>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</si>
  <si>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</si>
  <si>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</si>
  <si>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</si>
  <si>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</si>
  <si>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</si>
  <si>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</si>
  <si>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</si>
  <si>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</si>
  <si>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</si>
  <si>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</si>
  <si>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</si>
  <si>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</si>
  <si>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</si>
  <si>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</si>
  <si>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</si>
  <si>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</si>
  <si>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</si>
  <si>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</si>
  <si>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</si>
  <si>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</si>
  <si>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</si>
  <si>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</si>
  <si>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</si>
  <si>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</si>
  <si>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</si>
  <si>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</si>
  <si>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</si>
  <si>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</si>
  <si>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</si>
  <si>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</si>
  <si>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</si>
  <si>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</si>
  <si>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</si>
  <si>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</si>
  <si>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</si>
  <si>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</si>
  <si>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</si>
  <si>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</si>
  <si>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</si>
  <si>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</si>
  <si>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</si>
  <si>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</si>
  <si>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</si>
  <si>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</si>
  <si>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</si>
  <si>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</si>
  <si>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</si>
  <si>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</si>
  <si>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</si>
  <si>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</si>
  <si>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</si>
  <si>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</si>
  <si>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</si>
  <si>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</si>
  <si>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</si>
  <si>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</si>
  <si>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</si>
  <si>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</si>
  <si>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</si>
  <si>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</si>
  <si>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</si>
  <si>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</si>
  <si>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</si>
  <si>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</si>
  <si>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</si>
  <si>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</si>
  <si>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</si>
  <si>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</si>
  <si>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</si>
  <si>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</si>
  <si>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</si>
  <si>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</si>
  <si>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</si>
  <si>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</si>
  <si>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</si>
  <si>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</si>
  <si>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</si>
  <si>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</si>
  <si>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</si>
  <si>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</si>
  <si>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</si>
  <si>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</si>
  <si>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</si>
  <si>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</si>
  <si>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</si>
  <si>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</si>
  <si>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</si>
  <si>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</si>
  <si>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</si>
  <si>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</si>
  <si>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</si>
  <si>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</si>
  <si>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</si>
  <si>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</si>
  <si>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</si>
  <si>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</si>
  <si>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</si>
  <si>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</si>
  <si>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</si>
  <si>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</si>
  <si>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</si>
  <si>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</si>
  <si>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</si>
  <si>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</si>
  <si>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</si>
  <si>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</si>
  <si>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</si>
  <si>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</si>
  <si>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</si>
  <si>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</si>
  <si>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</si>
  <si>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</si>
  <si>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</si>
  <si>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</si>
  <si>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</si>
  <si>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</si>
  <si>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</si>
  <si>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</si>
  <si>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</si>
  <si>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</si>
  <si>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</si>
  <si>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</si>
  <si>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</si>
  <si>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</si>
  <si>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</si>
  <si>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</si>
  <si>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</si>
  <si>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</si>
  <si>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</si>
  <si>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</si>
  <si>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</si>
  <si>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</si>
  <si>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</si>
  <si>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</si>
  <si>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</si>
  <si>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</si>
  <si>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</si>
  <si>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</si>
  <si>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</si>
  <si>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</si>
  <si>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</si>
  <si>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</si>
  <si>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</si>
  <si>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</si>
  <si>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</si>
  <si>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</si>
  <si>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</si>
  <si>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</si>
  <si>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</si>
  <si>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</si>
  <si>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</si>
  <si>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</si>
  <si>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</si>
  <si>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</si>
  <si>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</si>
  <si>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</si>
  <si>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</si>
  <si>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</si>
  <si>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</si>
  <si>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</si>
  <si>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</si>
  <si>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</si>
  <si>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</si>
  <si>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</si>
  <si>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</si>
  <si>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</si>
  <si>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</si>
  <si>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</si>
  <si>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</si>
  <si>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</si>
  <si>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</si>
  <si>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</si>
  <si>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</si>
  <si>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</si>
  <si>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</si>
  <si>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</si>
  <si>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</si>
  <si>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</si>
  <si>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</si>
  <si>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</si>
  <si>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</si>
  <si>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</si>
  <si>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</si>
  <si>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</si>
  <si>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</si>
  <si>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</si>
  <si>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</si>
  <si>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</si>
  <si>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</si>
  <si>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</si>
  <si>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</si>
  <si>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</si>
  <si>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</si>
  <si>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</si>
  <si>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</si>
  <si>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</si>
  <si>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</si>
  <si>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</si>
  <si>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</si>
  <si>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</si>
  <si>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</si>
  <si>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</si>
  <si>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</si>
  <si>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</si>
  <si>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</si>
  <si>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</si>
  <si>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</si>
  <si>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</si>
  <si>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</si>
  <si>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</si>
  <si>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</si>
  <si>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</si>
  <si>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</si>
  <si>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</si>
  <si>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</si>
  <si>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</si>
  <si>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</si>
  <si>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</si>
  <si>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</si>
  <si>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</si>
  <si>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</si>
  <si>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</si>
  <si>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</si>
  <si>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</si>
  <si>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</si>
  <si>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</si>
  <si>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</si>
  <si>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</si>
  <si>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</si>
  <si>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</si>
  <si>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</si>
  <si>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</si>
  <si>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</si>
  <si>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</si>
  <si>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</si>
  <si>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</si>
  <si>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</si>
  <si>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</si>
  <si>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</si>
  <si>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</si>
  <si>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</si>
  <si>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</si>
  <si>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</si>
  <si>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</si>
  <si>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</si>
  <si>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</si>
  <si>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</si>
  <si>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</si>
  <si>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</si>
  <si>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</si>
  <si>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</si>
  <si>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</si>
  <si>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</si>
  <si>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</si>
  <si>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</si>
  <si>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</si>
  <si>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</si>
  <si>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</si>
  <si>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</si>
  <si>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</si>
  <si>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</si>
  <si>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</si>
  <si>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</si>
  <si>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</si>
  <si>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</si>
  <si>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</si>
  <si>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</si>
  <si>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</si>
  <si>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</si>
  <si>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</si>
  <si>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</si>
  <si>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</si>
  <si>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</si>
  <si>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</si>
  <si>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</si>
  <si>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</si>
  <si>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</si>
  <si>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</si>
  <si>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</si>
  <si>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</si>
  <si>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</si>
  <si>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</si>
  <si>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</si>
  <si>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</si>
  <si>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</si>
  <si>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</si>
  <si>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</si>
  <si>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</si>
  <si>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</si>
  <si>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</si>
  <si>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</si>
  <si>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</si>
  <si>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</si>
  <si>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</si>
  <si>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</si>
  <si>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</si>
  <si>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</si>
  <si>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</si>
  <si>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</si>
  <si>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</si>
  <si>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</si>
  <si>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</si>
  <si>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</si>
  <si>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</si>
  <si>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</si>
  <si>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</si>
  <si>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</si>
  <si>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</si>
  <si>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</si>
  <si>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</si>
  <si>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</si>
  <si>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</si>
  <si>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</si>
  <si>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</si>
  <si>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</si>
  <si>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</si>
  <si>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</si>
  <si>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</si>
  <si>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</si>
  <si>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</si>
  <si>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</si>
  <si>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</si>
  <si>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</si>
  <si>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</si>
  <si>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</si>
  <si>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</si>
  <si>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</si>
  <si>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</si>
  <si>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</si>
  <si>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</si>
  <si>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</si>
  <si>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</si>
  <si>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</si>
  <si>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</si>
  <si>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</si>
  <si>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</si>
  <si>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</si>
  <si>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</si>
  <si>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</si>
  <si>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</si>
  <si>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</si>
  <si>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</si>
  <si>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</si>
  <si>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</si>
  <si>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</si>
  <si>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</si>
  <si>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</si>
  <si>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</si>
  <si>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</si>
  <si>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</si>
  <si>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</si>
  <si>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</si>
  <si>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</si>
  <si>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</si>
  <si>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</si>
  <si>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</si>
  <si>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</si>
  <si>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</si>
  <si>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</si>
  <si>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</si>
  <si>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</si>
  <si>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</si>
  <si>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</si>
  <si>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</si>
  <si>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</si>
  <si>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</si>
  <si>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</si>
  <si>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</si>
  <si>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</si>
  <si>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</si>
  <si>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</si>
  <si>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</si>
  <si>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</si>
  <si>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</si>
  <si>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</si>
  <si>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</si>
  <si>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</si>
  <si>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</si>
  <si>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</si>
  <si>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</si>
  <si>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</si>
  <si>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</si>
  <si>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</si>
  <si>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</si>
  <si>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</si>
  <si>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</si>
  <si>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</si>
  <si>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</si>
  <si>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</si>
  <si>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</si>
  <si>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</si>
  <si>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</si>
  <si>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</si>
  <si>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</si>
  <si>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</si>
  <si>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</si>
  <si>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</si>
  <si>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</si>
  <si>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</si>
  <si>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</si>
  <si>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</si>
  <si>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</si>
  <si>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</si>
  <si>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</si>
  <si>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</si>
  <si>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</si>
  <si>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</si>
  <si>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</si>
  <si>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</si>
  <si>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</si>
  <si>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</si>
  <si>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</si>
  <si>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</si>
  <si>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</si>
  <si>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</si>
  <si>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</si>
  <si>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</si>
  <si>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</si>
  <si>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</si>
  <si>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</si>
  <si>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</si>
  <si>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</si>
  <si>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</si>
  <si>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</si>
  <si>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</si>
  <si>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</si>
  <si>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</si>
  <si>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</si>
  <si>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</si>
  <si>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</si>
  <si>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</si>
  <si>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</si>
  <si>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</si>
  <si>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</si>
  <si>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</si>
  <si>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</si>
  <si>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</si>
  <si>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</si>
  <si>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</si>
  <si>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</si>
  <si>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</si>
  <si>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</si>
  <si>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</si>
  <si>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</si>
  <si>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</si>
  <si>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</si>
  <si>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</si>
  <si>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</si>
  <si>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</si>
  <si>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</si>
  <si>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</si>
  <si>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</si>
  <si>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</si>
  <si>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</si>
  <si>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</si>
  <si>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</si>
  <si>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</si>
  <si>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</si>
  <si>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</si>
  <si>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</si>
  <si>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</si>
  <si>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</si>
  <si>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</si>
  <si>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</si>
  <si>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</si>
  <si>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</si>
  <si>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</si>
  <si>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</si>
  <si>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</si>
  <si>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</si>
  <si>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</si>
  <si>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</si>
  <si>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</si>
  <si>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</si>
  <si>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</si>
  <si>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</si>
  <si>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</si>
  <si>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</si>
  <si>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</si>
  <si>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</si>
  <si>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</si>
  <si>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</si>
  <si>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</si>
  <si>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</si>
  <si>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</si>
  <si>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</si>
  <si>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</si>
  <si>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</si>
  <si>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</si>
  <si>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</si>
  <si>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</si>
  <si>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</si>
  <si>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</si>
  <si>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</si>
  <si>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</si>
  <si>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</si>
  <si>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</si>
  <si>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</si>
  <si>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</si>
  <si>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</si>
  <si>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</si>
  <si>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</si>
  <si>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</si>
  <si>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</si>
  <si>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</si>
  <si>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</si>
  <si>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</si>
  <si>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</si>
  <si>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</si>
  <si>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</si>
  <si>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</si>
  <si>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</si>
  <si>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</si>
  <si>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</si>
  <si>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</si>
  <si>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</si>
  <si>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</si>
  <si>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</si>
  <si>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</si>
  <si>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</si>
  <si>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</si>
  <si>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</si>
  <si>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</si>
  <si>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</si>
  <si>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</si>
  <si>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</si>
  <si>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</si>
  <si>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</si>
  <si>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</si>
  <si>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</si>
  <si>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</si>
  <si>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</si>
  <si>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</si>
  <si>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</si>
  <si>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</si>
  <si>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</si>
  <si>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</si>
  <si>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</si>
  <si>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</si>
  <si>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</si>
  <si>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</si>
  <si>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</si>
  <si>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</si>
  <si>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</si>
  <si>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</si>
  <si>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</si>
  <si>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</si>
  <si>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</si>
  <si>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</si>
  <si>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</si>
  <si>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</si>
  <si>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</si>
  <si>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</si>
  <si>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</si>
  <si>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</si>
  <si>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</si>
  <si>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</si>
  <si>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</si>
  <si>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</si>
  <si>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</si>
  <si>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</si>
  <si>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</si>
  <si>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</si>
  <si>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</si>
  <si>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</si>
  <si>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</si>
  <si>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</si>
  <si>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</si>
  <si>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</si>
  <si>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</si>
  <si>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</si>
  <si>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</si>
  <si>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</si>
  <si>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</si>
  <si>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</si>
  <si>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</si>
  <si>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</si>
  <si>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</si>
  <si>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</si>
  <si>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</si>
  <si>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</si>
  <si>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</si>
  <si>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</si>
  <si>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</si>
  <si>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</si>
  <si>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</si>
  <si>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</si>
  <si>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</si>
  <si>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</si>
  <si>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</si>
  <si>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</si>
  <si>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</si>
  <si>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</si>
  <si>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</si>
  <si>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</si>
  <si>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</si>
  <si>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</si>
  <si>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</si>
  <si>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</si>
  <si>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</si>
  <si>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</si>
  <si>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</si>
  <si>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</si>
  <si>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</si>
  <si>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</si>
  <si>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</si>
  <si>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</si>
  <si>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</si>
  <si>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</si>
  <si>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</si>
  <si>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</si>
  <si>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</si>
  <si>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</si>
  <si>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</si>
  <si>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</si>
  <si>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</si>
  <si>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</si>
  <si>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</si>
  <si>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</si>
  <si>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</si>
  <si>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</si>
  <si>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</si>
  <si>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</si>
  <si>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</si>
  <si>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</si>
  <si>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</si>
  <si>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</si>
  <si>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</si>
  <si>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</si>
  <si>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</si>
  <si>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</si>
  <si>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</si>
  <si>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</si>
  <si>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</si>
  <si>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</si>
  <si>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</si>
  <si>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</si>
  <si>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</si>
  <si>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</si>
  <si>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</si>
  <si>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</si>
  <si>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</si>
  <si>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</si>
  <si>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</si>
  <si>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</si>
  <si>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</si>
  <si>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</si>
  <si>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</si>
  <si>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</si>
  <si>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</si>
  <si>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</si>
  <si>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</si>
  <si>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</si>
  <si>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</si>
  <si>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</si>
  <si>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</si>
  <si>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</si>
  <si>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</si>
  <si>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</si>
  <si>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</si>
  <si>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</si>
  <si>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</si>
  <si>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</si>
  <si>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</si>
  <si>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</si>
  <si>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</si>
  <si>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</si>
  <si>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</si>
  <si>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</si>
  <si>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</si>
  <si>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</si>
  <si>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</si>
  <si>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</si>
  <si>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</si>
  <si>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</si>
  <si>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</si>
  <si>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</si>
  <si>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</si>
  <si>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</si>
  <si>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</si>
  <si>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</si>
  <si>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</si>
  <si>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</si>
  <si>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</si>
  <si>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</si>
  <si>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</si>
  <si>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</si>
  <si>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</si>
  <si>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</si>
  <si>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</si>
  <si>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</si>
  <si>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</si>
  <si>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</si>
  <si>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</si>
  <si>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</si>
  <si>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</si>
  <si>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</si>
  <si>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</si>
  <si>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</si>
  <si>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</si>
  <si>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</si>
  <si>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</si>
  <si>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</si>
  <si>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</si>
  <si>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</si>
  <si>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</si>
  <si>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</si>
  <si>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</si>
  <si>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</si>
  <si>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</si>
  <si>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</si>
  <si>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</si>
  <si>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</si>
  <si>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</si>
  <si>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</si>
  <si>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</si>
  <si>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</si>
  <si>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</si>
  <si>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</si>
  <si>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</si>
  <si>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</si>
  <si>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</si>
  <si>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</si>
  <si>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</si>
  <si>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</si>
  <si>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</si>
  <si>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</si>
  <si>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</si>
  <si>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</si>
  <si>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</si>
  <si>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</si>
  <si>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</si>
  <si>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</si>
  <si>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</si>
  <si>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</si>
  <si>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</si>
  <si>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</si>
  <si>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</si>
  <si>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</si>
  <si>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</si>
  <si>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</si>
  <si>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</si>
  <si>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</si>
  <si>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</si>
  <si>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</si>
  <si>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</si>
  <si>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</si>
  <si>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</si>
  <si>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</si>
  <si>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</si>
  <si>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</si>
  <si>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</si>
  <si>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</si>
  <si>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</si>
  <si>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</si>
  <si>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</si>
  <si>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</si>
  <si>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</si>
  <si>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</si>
  <si>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</si>
  <si>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</si>
  <si>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</si>
  <si>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</si>
  <si>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</si>
  <si>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</si>
  <si>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</si>
  <si>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</si>
  <si>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</si>
  <si>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</si>
  <si>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</si>
  <si>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</si>
  <si>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</si>
  <si>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</si>
  <si>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</si>
  <si>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</si>
  <si>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</si>
  <si>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</si>
  <si>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</si>
  <si>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</si>
  <si>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</si>
  <si>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</si>
  <si>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</si>
  <si>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</si>
  <si>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</si>
  <si>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</si>
  <si>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</si>
  <si>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</si>
  <si>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</si>
  <si>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</si>
  <si>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</si>
  <si>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</si>
  <si>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</si>
  <si>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</si>
  <si>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</si>
  <si>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</si>
  <si>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</si>
  <si>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</si>
  <si>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</si>
  <si>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</si>
  <si>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</si>
  <si>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</si>
  <si>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</si>
  <si>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</si>
  <si>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</si>
  <si>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</si>
  <si>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</si>
  <si>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</si>
  <si>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</si>
  <si>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</si>
  <si>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</si>
  <si>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</si>
  <si>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</si>
  <si>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</si>
  <si>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</si>
  <si>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</si>
  <si>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</si>
  <si>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</si>
  <si>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</si>
  <si>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</si>
  <si>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</si>
  <si>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</si>
  <si>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</si>
  <si>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</si>
  <si>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</si>
  <si>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</si>
  <si>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</si>
  <si>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</si>
  <si>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</si>
  <si>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</si>
  <si>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</si>
  <si>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</si>
  <si>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</si>
  <si>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</si>
  <si>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</si>
  <si>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</si>
  <si>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</si>
  <si>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</si>
  <si>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</si>
  <si>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</si>
  <si>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</si>
  <si>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</si>
  <si>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</si>
  <si>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</si>
  <si>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</si>
  <si>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</si>
  <si>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</si>
  <si>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</si>
  <si>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</si>
  <si>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</si>
  <si>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</si>
  <si>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</si>
  <si>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</si>
  <si>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</si>
  <si>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</si>
  <si>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</si>
  <si>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</si>
  <si>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</si>
  <si>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</si>
  <si>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</si>
  <si>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</si>
  <si>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</si>
  <si>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</si>
  <si>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</si>
  <si>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</si>
  <si>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</si>
  <si>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</si>
  <si>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</si>
  <si>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</si>
  <si>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</si>
  <si>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</si>
  <si>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</si>
  <si>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</si>
  <si>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</si>
  <si>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</si>
  <si>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</si>
  <si>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</si>
  <si>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</si>
  <si>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</si>
  <si>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</si>
  <si>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</si>
  <si>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</si>
  <si>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</si>
  <si>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</si>
  <si>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</si>
  <si>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</si>
  <si>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</si>
  <si>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</si>
  <si>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</si>
  <si>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</si>
  <si>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</si>
  <si>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</si>
  <si>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</si>
  <si>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</si>
  <si>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</si>
  <si>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</si>
  <si>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</si>
  <si>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</si>
  <si>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</si>
  <si>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</si>
  <si>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</si>
  <si>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</si>
  <si>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</si>
  <si>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</si>
  <si>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</si>
  <si>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</si>
  <si>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</si>
  <si>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</si>
  <si>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</si>
  <si>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</si>
  <si>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</si>
  <si>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</si>
  <si>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</si>
  <si>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</si>
  <si>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</si>
  <si>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</si>
  <si>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</si>
  <si>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</si>
  <si>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</si>
  <si>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</si>
  <si>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</si>
  <si>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</si>
  <si>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</si>
  <si>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</si>
  <si>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</si>
  <si>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</si>
  <si>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</si>
  <si>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</si>
  <si>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</si>
  <si>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</si>
  <si>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</si>
  <si>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</si>
  <si>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</si>
  <si>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</si>
  <si>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</si>
  <si>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</si>
  <si>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</si>
  <si>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</si>
  <si>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</si>
  <si>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</si>
  <si>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</si>
  <si>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</si>
  <si>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</si>
  <si>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</si>
  <si>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</si>
  <si>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</si>
  <si>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</si>
  <si>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</si>
  <si>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</si>
  <si>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</si>
  <si>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</si>
  <si>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</si>
  <si>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</si>
  <si>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</si>
  <si>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</si>
  <si>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</si>
  <si>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</si>
  <si>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</si>
  <si>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</si>
  <si>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</si>
  <si>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</si>
  <si>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</si>
  <si>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</si>
  <si>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</si>
  <si>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</si>
  <si>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</si>
  <si>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</si>
  <si>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</si>
  <si>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</si>
  <si>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</si>
  <si>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</si>
  <si>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</si>
  <si>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</si>
  <si>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</si>
  <si>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</si>
  <si>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</si>
  <si>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</si>
  <si>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</si>
  <si>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</si>
  <si>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</si>
  <si>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</si>
  <si>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</si>
  <si>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</si>
  <si>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</si>
  <si>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</si>
  <si>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</si>
  <si>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</si>
  <si>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</si>
  <si>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</si>
  <si>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</si>
  <si>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</si>
  <si>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</si>
  <si>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</si>
  <si>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</si>
  <si>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</si>
  <si>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</si>
  <si>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</si>
  <si>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</si>
  <si>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</si>
  <si>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</si>
  <si>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</si>
  <si>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</si>
  <si>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</si>
  <si>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</si>
  <si>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</si>
  <si>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</si>
  <si>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</si>
  <si>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</si>
  <si>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</si>
  <si>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</si>
  <si>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</si>
  <si>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</si>
  <si>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</si>
  <si>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</si>
  <si>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</si>
  <si>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</si>
  <si>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</si>
  <si>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</si>
  <si>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</si>
  <si>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</si>
  <si>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</si>
  <si>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</si>
  <si>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</si>
  <si>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</si>
  <si>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</si>
  <si>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</si>
  <si>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</si>
  <si>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</si>
  <si>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</si>
  <si>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</si>
  <si>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</si>
  <si>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</si>
  <si>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</si>
  <si>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</si>
  <si>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</si>
  <si>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</si>
  <si>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</si>
  <si>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</si>
  <si>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</si>
  <si>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</si>
  <si>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</si>
  <si>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</si>
  <si>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</si>
  <si>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</si>
  <si>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</si>
  <si>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</si>
  <si>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</si>
  <si>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</si>
  <si>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</si>
  <si>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</si>
  <si>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</si>
  <si>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</si>
  <si>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</si>
  <si>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</si>
  <si>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</si>
  <si>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</si>
  <si>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</si>
  <si>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</si>
  <si>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</si>
  <si>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</si>
  <si>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</si>
  <si>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</si>
  <si>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</si>
  <si>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</si>
  <si>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</si>
  <si>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</si>
  <si>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</si>
  <si>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</si>
  <si>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</si>
  <si>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</si>
  <si>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</si>
  <si>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</si>
  <si>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</si>
  <si>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</si>
  <si>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</si>
  <si>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</si>
  <si>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</si>
  <si>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</si>
  <si>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</si>
  <si>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</si>
  <si>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</si>
  <si>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</si>
  <si>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</si>
  <si>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</si>
  <si>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</si>
  <si>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</si>
  <si>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</si>
  <si>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</si>
  <si>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</si>
  <si>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</si>
  <si>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</si>
  <si>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</si>
  <si>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</si>
  <si>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</si>
  <si>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</si>
  <si>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</si>
  <si>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</si>
  <si>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</si>
  <si>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</si>
  <si>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</si>
  <si>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</si>
  <si>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</si>
  <si>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</si>
  <si>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</si>
  <si>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</si>
  <si>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</si>
  <si>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</si>
  <si>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</si>
  <si>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</si>
  <si>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</si>
  <si>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</si>
  <si>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</si>
  <si>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</si>
  <si>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</si>
  <si>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</si>
  <si>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</si>
  <si>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</si>
  <si>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</si>
  <si>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</si>
  <si>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</si>
  <si>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</si>
  <si>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</si>
  <si>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</si>
  <si>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</si>
  <si>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</si>
  <si>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</si>
  <si>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</si>
  <si>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</si>
  <si>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</si>
  <si>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</si>
  <si>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</si>
  <si>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</si>
  <si>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</si>
  <si>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</si>
  <si>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</si>
  <si>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</si>
  <si>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</si>
  <si>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</si>
  <si>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</si>
  <si>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</si>
  <si>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</si>
  <si>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</si>
  <si>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</si>
  <si>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</si>
  <si>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</si>
  <si>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</si>
  <si>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</si>
  <si>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</si>
  <si>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</si>
  <si>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</si>
  <si>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</si>
  <si>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</si>
  <si>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</si>
  <si>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</si>
  <si>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</si>
  <si>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</si>
  <si>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</si>
  <si>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</si>
  <si>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</si>
  <si>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</si>
  <si>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</si>
  <si>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</si>
  <si>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</si>
  <si>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</si>
  <si>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</si>
  <si>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</si>
  <si>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</si>
  <si>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</si>
  <si>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</si>
  <si>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</si>
  <si>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</si>
  <si>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</si>
  <si>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</si>
  <si>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</si>
  <si>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</si>
  <si>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</si>
  <si>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</si>
  <si>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</si>
  <si>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</si>
  <si>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</si>
  <si>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</si>
  <si>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</si>
  <si>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</si>
  <si>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</si>
  <si>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</si>
  <si>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</si>
  <si>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</si>
  <si>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</si>
  <si>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</si>
  <si>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</si>
  <si>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</si>
  <si>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</si>
  <si>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</si>
  <si>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</si>
  <si>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</si>
  <si>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</si>
  <si>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</si>
  <si>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</si>
  <si>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</si>
  <si>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</si>
  <si>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</si>
  <si>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</si>
  <si>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</si>
  <si>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</si>
  <si>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</si>
  <si>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</si>
  <si>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</si>
  <si>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</si>
  <si>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</si>
  <si>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</si>
  <si>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</si>
  <si>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</si>
  <si>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</si>
  <si>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</si>
  <si>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</si>
  <si>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</si>
  <si>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</si>
  <si>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</si>
  <si>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</si>
  <si>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</si>
  <si>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</si>
  <si>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</si>
  <si>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</si>
  <si>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</si>
  <si>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</si>
  <si>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</si>
  <si>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</si>
  <si>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</si>
  <si>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</si>
  <si>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</si>
  <si>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</si>
  <si>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</si>
  <si>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</si>
  <si>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</si>
  <si>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</si>
  <si>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</si>
  <si>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</si>
  <si>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</si>
  <si>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</si>
  <si>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</si>
  <si>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</si>
  <si>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</si>
  <si>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</si>
  <si>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</si>
  <si>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</si>
  <si>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</si>
  <si>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</si>
  <si>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</si>
  <si>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</si>
  <si>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</si>
  <si>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</si>
  <si>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</si>
  <si>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</si>
  <si>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</si>
  <si>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</si>
  <si>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</si>
  <si>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</si>
  <si>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</si>
  <si>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</si>
  <si>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</si>
  <si>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</si>
  <si>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</si>
  <si>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</si>
  <si>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</si>
  <si>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</si>
  <si>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</si>
  <si>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</si>
  <si>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</si>
  <si>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</si>
  <si>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</si>
  <si>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</si>
  <si>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</si>
  <si>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</si>
  <si>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</si>
  <si>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</si>
  <si>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</si>
  <si>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</si>
  <si>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</si>
  <si>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</si>
  <si>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</si>
  <si>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</si>
  <si>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</si>
  <si>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</si>
  <si>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</si>
  <si>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</si>
  <si>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</si>
  <si>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</si>
  <si>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</si>
  <si>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</si>
  <si>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</si>
  <si>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</si>
  <si>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</si>
  <si>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</si>
  <si>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</si>
  <si>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</si>
  <si>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</si>
  <si>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</si>
  <si>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</si>
  <si>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</si>
  <si>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</si>
  <si>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</si>
  <si>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</si>
  <si>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</si>
  <si>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</si>
  <si>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</si>
  <si>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</si>
  <si>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</si>
  <si>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</si>
  <si>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</si>
  <si>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</si>
  <si>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</si>
  <si>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</si>
  <si>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</si>
  <si>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</si>
  <si>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</si>
  <si>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</si>
  <si>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</si>
  <si>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</si>
  <si>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</si>
  <si>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</si>
  <si>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</si>
  <si>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</si>
  <si>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</si>
  <si>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</si>
  <si>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</si>
  <si>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</si>
  <si>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</si>
  <si>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</si>
  <si>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</si>
  <si>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</si>
  <si>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</si>
  <si>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</si>
  <si>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</si>
  <si>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</si>
  <si>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</si>
  <si>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</si>
  <si>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</si>
  <si>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</si>
  <si>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</si>
  <si>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</si>
  <si>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</si>
  <si>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</si>
  <si>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</si>
  <si>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</si>
  <si>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</si>
  <si>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</si>
  <si>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</si>
  <si>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</si>
  <si>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</si>
  <si>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</si>
  <si>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</si>
  <si>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</si>
  <si>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</si>
  <si>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</si>
  <si>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</si>
  <si>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</si>
  <si>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</si>
  <si>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</si>
  <si>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</si>
  <si>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</si>
  <si>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</si>
  <si>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</si>
  <si>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</si>
  <si>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</si>
  <si>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</si>
  <si>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</si>
  <si>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</si>
  <si>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</si>
  <si>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</si>
  <si>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</si>
  <si>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</si>
  <si>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</si>
  <si>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</si>
  <si>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</si>
  <si>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</si>
  <si>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</si>
  <si>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</si>
  <si>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</si>
  <si>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</si>
  <si>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</si>
  <si>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</si>
  <si>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</si>
  <si>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</si>
  <si>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</si>
  <si>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</si>
  <si>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</si>
  <si>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</si>
  <si>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</si>
  <si>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</si>
  <si>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</si>
  <si>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</si>
  <si>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</si>
  <si>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</si>
  <si>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</si>
  <si>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</si>
  <si>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</si>
  <si>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</si>
  <si>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</si>
  <si>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</si>
  <si>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</si>
  <si>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</si>
  <si>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</si>
  <si>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</si>
  <si>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</si>
  <si>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</si>
  <si>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</si>
  <si>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</si>
  <si>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</si>
  <si>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</si>
  <si>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</si>
  <si>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</si>
  <si>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</si>
  <si>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</si>
  <si>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</si>
  <si>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</si>
  <si>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</si>
  <si>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</si>
  <si>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</si>
  <si>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</si>
  <si>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</si>
  <si>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</si>
  <si>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</si>
  <si>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</si>
  <si>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</si>
  <si>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</si>
  <si>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</si>
  <si>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</si>
  <si>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</si>
  <si>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</si>
  <si>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</si>
  <si>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</si>
  <si>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</si>
  <si>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</si>
  <si>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</si>
  <si>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</si>
  <si>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</si>
  <si>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</si>
  <si>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</si>
  <si>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</si>
  <si>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</si>
  <si>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</si>
  <si>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</si>
  <si>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</si>
  <si>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</si>
  <si>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</si>
  <si>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</si>
  <si>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</si>
  <si>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</si>
  <si>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</si>
  <si>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</si>
  <si>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</si>
  <si>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</si>
  <si>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</si>
  <si>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</si>
  <si>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</si>
  <si>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</si>
  <si>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</si>
  <si>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</si>
  <si>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</si>
  <si>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</si>
  <si>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</si>
  <si>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</si>
  <si>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</si>
  <si>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</si>
  <si>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</si>
  <si>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</si>
  <si>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</si>
  <si>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</si>
  <si>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</si>
  <si>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</si>
  <si>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</si>
  <si>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</si>
  <si>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</si>
  <si>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</si>
  <si>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</si>
  <si>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</si>
  <si>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</si>
  <si>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</si>
  <si>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</si>
  <si>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</si>
  <si>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</si>
  <si>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</si>
  <si>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</si>
  <si>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</si>
  <si>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</si>
  <si>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</si>
  <si>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</si>
  <si>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</si>
  <si>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</si>
  <si>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</si>
  <si>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</si>
  <si>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</si>
  <si>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</si>
  <si>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</si>
  <si>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</si>
  <si>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</si>
  <si>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</si>
  <si>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</si>
  <si>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</si>
  <si>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</si>
  <si>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</si>
  <si>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</si>
  <si>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</si>
  <si>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</si>
  <si>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</si>
  <si>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</si>
  <si>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</si>
  <si>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</si>
  <si>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</si>
  <si>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</si>
  <si>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</si>
  <si>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</si>
  <si>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</si>
  <si>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</si>
  <si>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</si>
  <si>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</si>
  <si>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</si>
  <si>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</si>
  <si>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</si>
  <si>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</si>
  <si>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</si>
  <si>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</si>
  <si>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</si>
  <si>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</si>
  <si>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</si>
  <si>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</si>
  <si>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</si>
  <si>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</si>
  <si>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</si>
  <si>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</si>
  <si>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</si>
  <si>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</si>
  <si>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</si>
  <si>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</si>
  <si>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</si>
  <si>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</si>
  <si>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</si>
  <si>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</si>
  <si>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</si>
  <si>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</si>
  <si>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</si>
  <si>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</si>
  <si>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</si>
  <si>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</si>
  <si>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</si>
  <si>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</si>
  <si>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</si>
  <si>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</si>
  <si>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</si>
  <si>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</si>
  <si>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</si>
  <si>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</si>
  <si>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</si>
  <si>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</si>
  <si>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</si>
  <si>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</si>
  <si>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</si>
  <si>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</si>
  <si>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</si>
  <si>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</si>
  <si>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</si>
  <si>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</si>
  <si>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</si>
  <si>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</si>
  <si>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</si>
  <si>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</si>
  <si>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</si>
  <si>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</si>
  <si>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</si>
  <si>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</si>
  <si>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</si>
  <si>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</si>
  <si>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</si>
  <si>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</si>
  <si>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</si>
  <si>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</si>
  <si>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</si>
  <si>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</si>
  <si>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</si>
  <si>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</si>
  <si>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</si>
  <si>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</si>
  <si>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</si>
  <si>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</si>
  <si>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</si>
  <si>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</si>
  <si>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</si>
  <si>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</si>
  <si>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</si>
  <si>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</si>
  <si>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</si>
  <si>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</si>
  <si>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</si>
  <si>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</si>
  <si>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</si>
  <si>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</si>
  <si>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</si>
  <si>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</si>
  <si>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</si>
  <si>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</si>
  <si>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</si>
  <si>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</si>
  <si>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</si>
  <si>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</si>
  <si>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</si>
  <si>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</si>
  <si>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</si>
  <si>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</si>
  <si>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</si>
  <si>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</si>
  <si>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</si>
  <si>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</si>
  <si>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</si>
  <si>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</si>
  <si>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</si>
  <si>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</si>
  <si>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</si>
  <si>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</si>
  <si>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</si>
  <si>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</si>
  <si>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</si>
  <si>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</si>
  <si>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</si>
  <si>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</si>
  <si>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</si>
  <si>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</si>
  <si>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</si>
  <si>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</si>
  <si>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</si>
  <si>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</si>
  <si>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</si>
  <si>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</si>
  <si>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</si>
  <si>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</si>
  <si>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</si>
  <si>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</si>
  <si>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</si>
  <si>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</si>
  <si>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</si>
  <si>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</si>
  <si>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</si>
  <si>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</si>
  <si>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</si>
  <si>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</si>
  <si>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</si>
  <si>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</si>
  <si>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</si>
  <si>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</si>
  <si>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</si>
  <si>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</si>
  <si>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</si>
  <si>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</si>
  <si>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</si>
  <si>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</si>
  <si>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</si>
  <si>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</si>
  <si>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</si>
  <si>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</si>
  <si>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</si>
  <si>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</si>
  <si>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</si>
  <si>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</si>
  <si>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</si>
  <si>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</si>
  <si>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</si>
  <si>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</si>
  <si>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</si>
  <si>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</si>
  <si>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</si>
  <si>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</si>
  <si>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</si>
  <si>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</si>
  <si>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</si>
  <si>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</si>
  <si>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</si>
  <si>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</si>
  <si>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</si>
  <si>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</si>
  <si>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</si>
  <si>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</si>
  <si>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</si>
  <si>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</si>
  <si>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</si>
  <si>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</si>
  <si>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</si>
  <si>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</si>
  <si>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</si>
  <si>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</si>
  <si>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</si>
  <si>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</si>
  <si>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</si>
  <si>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</si>
  <si>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</si>
  <si>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</si>
  <si>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</si>
  <si>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</si>
  <si>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</si>
  <si>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</si>
  <si>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</si>
  <si>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</si>
  <si>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</si>
  <si>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</si>
  <si>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</si>
  <si>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</si>
  <si>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</si>
  <si>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</si>
  <si>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</si>
  <si>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</si>
  <si>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</si>
  <si>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</si>
  <si>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</si>
  <si>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</si>
  <si>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</si>
  <si>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</si>
  <si>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</si>
  <si>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</si>
  <si>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</si>
  <si>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</si>
  <si>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</si>
  <si>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</si>
  <si>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</si>
  <si>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</si>
  <si>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</si>
  <si>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</si>
  <si>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</si>
  <si>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</si>
  <si>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</si>
  <si>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</si>
  <si>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</si>
  <si>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</si>
  <si>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</si>
  <si>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</si>
  <si>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</si>
  <si>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</si>
  <si>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</si>
  <si>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</si>
  <si>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</si>
  <si>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</si>
  <si>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</si>
  <si>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</si>
  <si>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</si>
  <si>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</si>
  <si>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</si>
  <si>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</si>
  <si>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</si>
  <si>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</si>
  <si>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</si>
  <si>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</si>
  <si>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</si>
  <si>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</si>
  <si>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</si>
  <si>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</si>
  <si>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</si>
  <si>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</si>
  <si>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</si>
  <si>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</si>
  <si>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</si>
  <si>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</si>
  <si>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</si>
  <si>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</si>
  <si>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</si>
  <si>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</si>
  <si>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</si>
  <si>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</si>
  <si>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</si>
  <si>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</si>
  <si>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</si>
  <si>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</si>
  <si>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</si>
  <si>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</si>
  <si>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</si>
  <si>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</si>
  <si>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</si>
  <si>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</si>
  <si>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</si>
  <si>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</si>
  <si>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</si>
  <si>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</si>
  <si>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</si>
  <si>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</si>
  <si>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</si>
  <si>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</si>
  <si>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</si>
  <si>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</si>
  <si>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</si>
  <si>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</si>
  <si>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</si>
  <si>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</si>
  <si>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</si>
  <si>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</si>
  <si>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</si>
  <si>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</si>
  <si>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</si>
  <si>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</si>
  <si>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</si>
  <si>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</si>
  <si>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</si>
  <si>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</si>
  <si>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</si>
  <si>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</si>
  <si>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</si>
  <si>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</si>
  <si>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</si>
  <si>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</si>
  <si>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</si>
  <si>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</si>
  <si>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</si>
  <si>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</si>
  <si>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</si>
  <si>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</si>
  <si>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</si>
  <si>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</si>
  <si>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</si>
  <si>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</si>
  <si>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</si>
  <si>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</si>
  <si>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</si>
  <si>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</si>
  <si>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</si>
  <si>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</si>
  <si>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</si>
  <si>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</si>
  <si>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</si>
  <si>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</si>
  <si>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</si>
  <si>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</si>
  <si>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</si>
  <si>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</si>
  <si>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</si>
  <si>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</si>
  <si>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</si>
  <si>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</si>
  <si>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</si>
  <si>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</si>
  <si>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</si>
  <si>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</si>
  <si>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</si>
  <si>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</si>
  <si>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</si>
  <si>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</si>
  <si>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</si>
  <si>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</si>
  <si>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</si>
  <si>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</si>
  <si>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</si>
  <si>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</si>
  <si>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</si>
  <si>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</si>
  <si>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</si>
  <si>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</si>
  <si>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</si>
  <si>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</si>
  <si>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</si>
  <si>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</si>
  <si>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</si>
  <si>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</si>
  <si>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</si>
  <si>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</si>
  <si>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</si>
  <si>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</si>
  <si>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</si>
  <si>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</si>
  <si>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</si>
  <si>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</si>
  <si>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</si>
  <si>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</si>
  <si>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</si>
  <si>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</si>
  <si>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</si>
  <si>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</si>
  <si>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</si>
  <si>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</si>
  <si>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</si>
  <si>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</si>
  <si>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</si>
  <si>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</si>
  <si>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</si>
  <si>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</si>
  <si>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</si>
  <si>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</si>
  <si>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</si>
  <si>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</si>
  <si>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</si>
  <si>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</si>
  <si>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</si>
  <si>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</si>
  <si>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</si>
  <si>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</si>
  <si>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</si>
  <si>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</si>
  <si>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</si>
  <si>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</si>
  <si>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</si>
  <si>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</si>
  <si>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</si>
  <si>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</si>
  <si>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</si>
  <si>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</si>
  <si>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</si>
  <si>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</si>
  <si>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</si>
  <si>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</si>
  <si>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</si>
  <si>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</si>
  <si>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</si>
  <si>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</si>
  <si>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</si>
  <si>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</si>
  <si>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</si>
  <si>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</si>
  <si>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</si>
  <si>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</si>
  <si>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</si>
  <si>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</si>
  <si>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</si>
  <si>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</si>
  <si>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</si>
  <si>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</si>
  <si>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</si>
  <si>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</si>
  <si>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</si>
  <si>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</si>
  <si>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</si>
  <si>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</si>
  <si>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</si>
  <si>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</si>
  <si>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</si>
  <si>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</si>
  <si>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</si>
  <si>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</si>
  <si>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</si>
  <si>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</si>
  <si>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</si>
  <si>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</si>
  <si>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</si>
  <si>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</si>
  <si>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</si>
  <si>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</si>
  <si>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</si>
  <si>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</si>
  <si>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</si>
  <si>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</si>
  <si>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</si>
  <si>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</si>
  <si>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</si>
  <si>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</si>
  <si>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</si>
  <si>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</si>
  <si>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</si>
  <si>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</si>
  <si>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</si>
  <si>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</si>
  <si>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</si>
  <si>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</si>
  <si>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</si>
  <si>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</si>
  <si>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</si>
  <si>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</si>
  <si>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</si>
  <si>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</si>
  <si>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</si>
  <si>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</si>
  <si>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</si>
  <si>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</si>
  <si>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</si>
  <si>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</si>
  <si>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</si>
  <si>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</si>
  <si>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</si>
  <si>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</si>
  <si>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</si>
  <si>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</si>
  <si>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</si>
  <si>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</si>
  <si>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</si>
  <si>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</si>
  <si>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</si>
  <si>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</si>
  <si>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</si>
  <si>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</si>
  <si>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</si>
  <si>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</si>
  <si>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</si>
  <si>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</si>
  <si>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</si>
  <si>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</si>
  <si>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</si>
  <si>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</si>
  <si>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</si>
  <si>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</si>
  <si>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</si>
  <si>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</si>
  <si>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</si>
  <si>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</si>
  <si>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</si>
  <si>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</si>
  <si>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</si>
  <si>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</si>
  <si>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</si>
  <si>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</si>
  <si>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</si>
  <si>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</si>
  <si>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</si>
  <si>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</si>
  <si>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</si>
  <si>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</si>
  <si>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</si>
  <si>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</si>
  <si>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</si>
  <si>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</si>
  <si>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</si>
  <si>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</si>
  <si>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</si>
  <si>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</si>
  <si>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</si>
  <si>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</si>
  <si>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</si>
  <si>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</si>
  <si>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</si>
  <si>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</si>
  <si>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</si>
  <si>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</si>
  <si>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</si>
  <si>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</si>
  <si>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</si>
  <si>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</si>
  <si>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</si>
  <si>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</si>
  <si>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</si>
  <si>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</si>
  <si>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</si>
  <si>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</si>
  <si>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</si>
  <si>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</si>
  <si>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</si>
  <si>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</si>
  <si>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</si>
  <si>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</si>
  <si>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</si>
  <si>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</si>
  <si>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</si>
  <si>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</si>
  <si>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</si>
  <si>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</si>
  <si>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</si>
  <si>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</si>
  <si>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</si>
  <si>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</si>
  <si>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</si>
  <si>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</si>
  <si>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</si>
  <si>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</si>
  <si>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</si>
  <si>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</si>
  <si>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</si>
  <si>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</si>
  <si>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</si>
  <si>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</si>
  <si>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</si>
  <si>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</si>
  <si>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</si>
  <si>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</si>
  <si>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</si>
  <si>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</si>
  <si>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</si>
  <si>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</si>
  <si>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</si>
  <si>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</si>
  <si>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</si>
  <si>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</si>
  <si>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</si>
  <si>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</si>
  <si>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</si>
  <si>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</si>
  <si>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</si>
  <si>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</si>
  <si>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</si>
  <si>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</si>
  <si>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</si>
  <si>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</si>
  <si>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</si>
  <si>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</si>
  <si>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</si>
  <si>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</si>
  <si>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</si>
  <si>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</si>
  <si>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</si>
  <si>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</si>
  <si>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</si>
  <si>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</si>
  <si>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</si>
  <si>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</si>
  <si>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</si>
  <si>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</si>
  <si>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</si>
  <si>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</si>
  <si>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</si>
  <si>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</si>
  <si>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</si>
  <si>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</si>
  <si>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</si>
  <si>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</si>
  <si>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</si>
  <si>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</si>
  <si>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</si>
  <si>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</si>
  <si>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</si>
  <si>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</si>
  <si>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</si>
  <si>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</si>
  <si>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</si>
  <si>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</si>
  <si>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</si>
  <si>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</si>
  <si>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</si>
  <si>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</si>
  <si>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</si>
  <si>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</si>
  <si>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</si>
  <si>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</si>
  <si>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</si>
  <si>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</si>
  <si>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</si>
  <si>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</si>
  <si>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</si>
  <si>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</si>
  <si>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</si>
  <si>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</si>
  <si>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</si>
  <si>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</si>
  <si>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</si>
  <si>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</si>
  <si>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</si>
  <si>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</si>
  <si>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</si>
  <si>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</si>
  <si>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</si>
  <si>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</si>
  <si>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</si>
  <si>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</si>
  <si>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</si>
  <si>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</si>
  <si>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</si>
  <si>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</si>
  <si>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</si>
  <si>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</si>
  <si>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</si>
  <si>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</si>
  <si>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</si>
  <si>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</si>
  <si>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</si>
  <si>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</si>
  <si>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</si>
  <si>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</si>
  <si>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</si>
  <si>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</si>
  <si>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</si>
  <si>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</si>
  <si>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</si>
  <si>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</si>
  <si>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</si>
  <si>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</si>
  <si>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</si>
  <si>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</si>
  <si>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</si>
  <si>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</si>
  <si>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</si>
  <si>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</si>
  <si>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</si>
  <si>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</si>
  <si>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</si>
  <si>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</si>
  <si>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</si>
  <si>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</si>
  <si>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</si>
  <si>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</si>
  <si>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</si>
  <si>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</si>
  <si>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</si>
  <si>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</si>
  <si>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</si>
  <si>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</si>
  <si>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</si>
  <si>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</si>
  <si>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</si>
  <si>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</si>
  <si>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</si>
  <si>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</si>
  <si>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</si>
  <si>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</si>
  <si>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</si>
  <si>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</si>
  <si>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</si>
  <si>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</si>
  <si>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</si>
  <si>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</si>
  <si>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</si>
  <si>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</si>
  <si>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</si>
  <si>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</si>
  <si>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</si>
  <si>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</si>
  <si>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</si>
  <si>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</si>
  <si>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</si>
  <si>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</si>
  <si>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</si>
  <si>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</si>
  <si>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</si>
  <si>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</si>
  <si>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</si>
  <si>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</si>
  <si>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</si>
  <si>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</si>
  <si>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</si>
  <si>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</si>
  <si>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</si>
  <si>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</si>
  <si>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</si>
  <si>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</si>
  <si>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</si>
  <si>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</si>
  <si>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</si>
  <si>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</si>
  <si>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</si>
  <si>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</si>
  <si>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</si>
  <si>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</si>
  <si>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</si>
  <si>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</si>
  <si>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</si>
  <si>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</si>
  <si>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</si>
  <si>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</si>
  <si>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</si>
  <si>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</si>
  <si>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</si>
  <si>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</si>
  <si>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</si>
  <si>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</si>
  <si>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</si>
  <si>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</si>
  <si>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</si>
  <si>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</si>
  <si>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</si>
  <si>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</si>
  <si>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</si>
  <si>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</si>
  <si>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</si>
  <si>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</si>
  <si>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</si>
  <si>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</si>
  <si>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</si>
  <si>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</si>
  <si>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</si>
  <si>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</si>
  <si>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</si>
  <si>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</si>
  <si>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</si>
  <si>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</si>
  <si>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</si>
  <si>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</si>
  <si>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</si>
  <si>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</si>
  <si>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</si>
  <si>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</si>
  <si>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</si>
  <si>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</si>
  <si>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</si>
  <si>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</si>
  <si>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</si>
  <si>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</si>
  <si>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</si>
  <si>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</si>
  <si>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</si>
  <si>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</si>
  <si>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</si>
  <si>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</si>
  <si>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</si>
  <si>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</si>
  <si>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</si>
  <si>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</si>
  <si>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</si>
  <si>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</si>
  <si>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</si>
  <si>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</si>
  <si>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</si>
  <si>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</si>
  <si>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</si>
  <si>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</si>
  <si>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</si>
  <si>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</si>
  <si>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</si>
  <si>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</si>
  <si>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</si>
  <si>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</si>
  <si>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</si>
  <si>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</si>
  <si>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</si>
  <si>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</si>
  <si>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</si>
  <si>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</si>
  <si>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</si>
  <si>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</si>
  <si>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</si>
  <si>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</si>
  <si>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</si>
  <si>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</si>
  <si>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</si>
  <si>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</si>
  <si>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</si>
  <si>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</si>
  <si>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</si>
  <si>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</si>
  <si>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</si>
  <si>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</si>
  <si>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</si>
  <si>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</si>
  <si>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</si>
  <si>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</si>
  <si>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</si>
  <si>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</si>
  <si>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</si>
  <si>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</si>
  <si>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</si>
  <si>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</si>
  <si>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</si>
  <si>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</si>
  <si>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</si>
  <si>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</si>
  <si>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</si>
  <si>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</si>
  <si>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</si>
  <si>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</si>
  <si>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</si>
  <si>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</si>
  <si>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</si>
  <si>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</si>
  <si>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</si>
  <si>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</si>
  <si>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</si>
  <si>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</si>
  <si>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</si>
  <si>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</si>
  <si>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</si>
  <si>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</si>
  <si>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</si>
  <si>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</si>
  <si>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</si>
  <si>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</si>
  <si>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</si>
  <si>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</si>
  <si>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</si>
  <si>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</si>
  <si>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</si>
  <si>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</si>
  <si>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</si>
  <si>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</si>
  <si>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</si>
  <si>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</si>
  <si>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</si>
  <si>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</si>
  <si>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</si>
  <si>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</si>
  <si>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</si>
  <si>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</si>
  <si>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</si>
  <si>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</si>
  <si>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</si>
  <si>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</si>
  <si>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</si>
  <si>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</si>
  <si>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</si>
  <si>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</si>
  <si>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</si>
  <si>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</si>
  <si>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</si>
  <si>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</si>
  <si>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</si>
  <si>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</si>
  <si>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</si>
  <si>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</si>
  <si>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</si>
  <si>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</si>
  <si>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</si>
  <si>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</si>
  <si>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</si>
  <si>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</si>
  <si>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</si>
  <si>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</si>
  <si>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</si>
  <si>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</si>
  <si>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</si>
  <si>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</si>
  <si>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</si>
  <si>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</si>
  <si>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</si>
  <si>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</si>
  <si>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</si>
  <si>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</si>
  <si>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</si>
  <si>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</si>
  <si>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</si>
  <si>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</si>
  <si>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</si>
  <si>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</si>
  <si>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</si>
  <si>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</si>
  <si>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</si>
  <si>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</si>
  <si>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</si>
  <si>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</si>
  <si>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</si>
  <si>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</si>
  <si>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</si>
  <si>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</si>
  <si>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</si>
  <si>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</si>
  <si>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</si>
  <si>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</si>
  <si>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</si>
  <si>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</si>
  <si>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</si>
  <si>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</si>
  <si>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</si>
  <si>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</si>
  <si>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</si>
  <si>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</si>
  <si>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</si>
  <si>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</si>
  <si>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</si>
  <si>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</si>
  <si>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</si>
  <si>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</si>
  <si>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</si>
  <si>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</si>
  <si>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</si>
  <si>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</si>
  <si>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</si>
  <si>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</si>
  <si>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</si>
  <si>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</si>
  <si>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</si>
  <si>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</si>
  <si>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</si>
  <si>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</si>
  <si>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</si>
  <si>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</si>
  <si>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</si>
  <si>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</si>
  <si>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</si>
  <si>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</si>
  <si>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</si>
  <si>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</si>
  <si>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</si>
  <si>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</si>
  <si>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</si>
  <si>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</si>
  <si>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</si>
  <si>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</si>
  <si>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</si>
  <si>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</si>
  <si>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</si>
  <si>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</si>
  <si>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</si>
  <si>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</si>
  <si>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</si>
  <si>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</si>
  <si>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</si>
  <si>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</si>
  <si>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</si>
  <si>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</si>
  <si>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</si>
  <si>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</si>
  <si>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</si>
  <si>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</si>
  <si>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</si>
  <si>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</si>
  <si>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</si>
  <si>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</si>
  <si>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</si>
  <si>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</si>
  <si>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</si>
  <si>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</si>
  <si>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</si>
  <si>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</si>
  <si>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</si>
  <si>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</si>
  <si>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</si>
  <si>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</si>
  <si>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</si>
  <si>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</si>
  <si>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</si>
  <si>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</si>
  <si>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</si>
  <si>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</si>
  <si>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</si>
  <si>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</si>
  <si>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</si>
  <si>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</si>
  <si>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</si>
  <si>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</si>
  <si>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</si>
  <si>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</si>
  <si>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</si>
  <si>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</si>
  <si>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</si>
  <si>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</si>
  <si>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</si>
  <si>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</si>
  <si>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</si>
  <si>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</si>
  <si>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</si>
  <si>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</si>
  <si>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</si>
  <si>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</si>
  <si>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</si>
  <si>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</si>
  <si>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</si>
  <si>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</si>
  <si>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</si>
  <si>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</si>
  <si>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</si>
  <si>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</si>
  <si>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</si>
  <si>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</si>
  <si>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</si>
  <si>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</si>
  <si>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</si>
  <si>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</si>
  <si>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</si>
  <si>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</si>
  <si>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</si>
  <si>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</si>
  <si>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</si>
  <si>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</si>
  <si>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</si>
  <si>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</si>
  <si>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</si>
  <si>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</si>
  <si>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</si>
  <si>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</si>
  <si>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</si>
  <si>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</si>
  <si>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</si>
  <si>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</si>
  <si>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</si>
  <si>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</si>
  <si>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</si>
  <si>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</si>
  <si>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</si>
  <si>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</si>
  <si>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</si>
  <si>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</si>
  <si>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</si>
  <si>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</si>
  <si>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</si>
  <si>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</si>
  <si>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</si>
  <si>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</si>
  <si>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</si>
  <si>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</si>
  <si>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</si>
  <si>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</si>
  <si>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</si>
  <si>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</si>
  <si>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</si>
  <si>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</si>
  <si>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</si>
  <si>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</si>
  <si>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</si>
  <si>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</si>
  <si>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</si>
  <si>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</si>
  <si>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</si>
  <si>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</si>
  <si>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</si>
  <si>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</si>
  <si>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</si>
  <si>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</si>
  <si>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</si>
  <si>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</si>
  <si>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</si>
  <si>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</si>
  <si>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</si>
  <si>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</si>
  <si>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</si>
  <si>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</si>
  <si>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</si>
  <si>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</si>
  <si>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</si>
  <si>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</si>
  <si>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</si>
  <si>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</si>
  <si>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</si>
  <si>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</si>
  <si>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</si>
  <si>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</si>
  <si>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</si>
  <si>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</si>
  <si>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</si>
  <si>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</si>
  <si>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</si>
  <si>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</si>
  <si>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</si>
  <si>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</si>
  <si>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</si>
  <si>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</si>
  <si>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</si>
  <si>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</si>
  <si>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</si>
  <si>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</si>
  <si>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</si>
  <si>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</si>
  <si>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</si>
  <si>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</si>
  <si>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</si>
  <si>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</si>
  <si>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</si>
  <si>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</si>
  <si>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</si>
  <si>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</si>
  <si>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</si>
  <si>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</si>
  <si>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</si>
  <si>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</si>
  <si>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</si>
  <si>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</si>
  <si>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</si>
  <si>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</si>
  <si>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</si>
  <si>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</si>
  <si>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</si>
  <si>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</si>
  <si>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</si>
  <si>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</si>
  <si>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</si>
  <si>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</si>
  <si>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</si>
  <si>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</si>
  <si>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</si>
  <si>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</si>
  <si>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</si>
  <si>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</si>
  <si>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</si>
  <si>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</si>
  <si>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</si>
  <si>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</si>
  <si>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</si>
  <si>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</si>
  <si>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</si>
  <si>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</si>
  <si>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</si>
  <si>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</si>
  <si>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</si>
  <si>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</si>
  <si>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</si>
  <si>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</si>
  <si>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</si>
  <si>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</si>
  <si>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</si>
  <si>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</si>
  <si>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</si>
  <si>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</si>
  <si>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</si>
  <si>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</si>
  <si>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</si>
  <si>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</si>
  <si>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</si>
  <si>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</si>
  <si>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</si>
  <si>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</si>
  <si>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</si>
  <si>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</si>
  <si>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</si>
  <si>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</si>
  <si>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</si>
  <si>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</si>
  <si>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</si>
  <si>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</si>
  <si>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</si>
  <si>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</si>
  <si>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</si>
  <si>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</si>
  <si>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</si>
  <si>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</si>
  <si>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</si>
  <si>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</si>
  <si>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</si>
  <si>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</si>
  <si>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</si>
  <si>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</si>
  <si>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</si>
  <si>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</si>
  <si>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</si>
  <si>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</si>
  <si>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</si>
  <si>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</si>
  <si>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</si>
  <si>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</si>
  <si>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</si>
  <si>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</si>
  <si>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</si>
  <si>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</si>
  <si>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</si>
  <si>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</si>
  <si>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</si>
  <si>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</si>
  <si>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</si>
  <si>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</si>
  <si>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</si>
  <si>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</si>
  <si>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</si>
  <si>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</si>
  <si>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</si>
  <si>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</si>
  <si>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</si>
  <si>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</si>
  <si>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</si>
  <si>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</si>
  <si>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</si>
  <si>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</si>
  <si>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</si>
  <si>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</si>
  <si>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</si>
  <si>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</si>
  <si>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</si>
  <si>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</si>
  <si>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</si>
  <si>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</si>
  <si>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</si>
  <si>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</si>
  <si>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</si>
  <si>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</si>
  <si>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</si>
  <si>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</si>
  <si>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</si>
  <si>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</si>
  <si>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</si>
  <si>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</si>
  <si>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</si>
  <si>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</si>
  <si>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</si>
  <si>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</si>
  <si>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</si>
  <si>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</si>
  <si>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</si>
  <si>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</si>
  <si>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</si>
  <si>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</si>
  <si>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</si>
  <si>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</si>
  <si>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</si>
  <si>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</si>
  <si>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</si>
  <si>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</si>
  <si>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</si>
  <si>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</si>
  <si>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</si>
  <si>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</si>
  <si>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</si>
  <si>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</si>
  <si>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</si>
  <si>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</si>
  <si>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</si>
  <si>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</si>
  <si>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</si>
  <si>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</si>
  <si>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</si>
  <si>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</si>
  <si>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</si>
  <si>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</si>
  <si>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</si>
  <si>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</si>
  <si>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</si>
  <si>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</si>
  <si>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</si>
  <si>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</si>
  <si>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</si>
  <si>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</si>
  <si>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</si>
  <si>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</si>
  <si>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</si>
  <si>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</si>
  <si>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</si>
  <si>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</si>
  <si>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</si>
  <si>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</si>
  <si>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</si>
  <si>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</si>
  <si>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</si>
  <si>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</si>
  <si>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</si>
  <si>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</si>
  <si>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</si>
  <si>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</si>
  <si>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</si>
  <si>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</si>
  <si>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</si>
  <si>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</si>
  <si>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</si>
  <si>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</si>
  <si>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</si>
  <si>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</si>
  <si>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</si>
  <si>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</si>
  <si>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</si>
  <si>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</si>
  <si>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</si>
  <si>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</si>
  <si>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</si>
  <si>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</si>
  <si>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</si>
  <si>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</si>
  <si>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</si>
  <si>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</si>
  <si>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</si>
  <si>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</si>
  <si>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</si>
  <si>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</si>
  <si>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</si>
  <si>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</si>
  <si>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</si>
  <si>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</si>
  <si>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</si>
  <si>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</si>
  <si>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</si>
  <si>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</si>
  <si>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</si>
  <si>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</si>
  <si>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</si>
  <si>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</si>
  <si>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</si>
  <si>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</si>
  <si>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</si>
  <si>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</si>
  <si>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</si>
  <si>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</si>
  <si>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</si>
  <si>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</si>
  <si>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</si>
  <si>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</si>
  <si>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</si>
  <si>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</si>
  <si>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</si>
  <si>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</si>
  <si>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</si>
  <si>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</si>
  <si>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</si>
  <si>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</si>
  <si>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</si>
  <si>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</si>
  <si>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</si>
  <si>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</si>
  <si>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</si>
  <si>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</si>
  <si>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</si>
  <si>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</si>
  <si>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</si>
  <si>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</si>
  <si>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</si>
  <si>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</si>
  <si>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</si>
  <si>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</si>
  <si>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</si>
  <si>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</si>
  <si>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</si>
  <si>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</si>
  <si>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</si>
  <si>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</si>
  <si>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</si>
  <si>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</si>
  <si>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</si>
  <si>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</si>
  <si>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</si>
  <si>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</si>
  <si>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</si>
  <si>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</si>
  <si>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</si>
  <si>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</si>
  <si>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</si>
  <si>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</si>
  <si>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</si>
  <si>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</si>
  <si>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</si>
  <si>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</si>
  <si>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</si>
  <si>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</si>
  <si>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</si>
  <si>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</si>
  <si>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</si>
  <si>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</si>
  <si>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</si>
  <si>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</si>
  <si>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</si>
  <si>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</si>
  <si>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</si>
  <si>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</si>
  <si>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</si>
  <si>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</si>
  <si>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</si>
  <si>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</si>
  <si>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</si>
  <si>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</si>
  <si>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</si>
  <si>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</si>
  <si>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</si>
  <si>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</si>
  <si>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</si>
  <si>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</si>
  <si>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</si>
  <si>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</si>
  <si>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</si>
  <si>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</si>
  <si>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</si>
  <si>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</si>
  <si>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</si>
  <si>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</si>
  <si>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</si>
  <si>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</si>
  <si>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</si>
  <si>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</si>
  <si>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</si>
  <si>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</si>
  <si>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</si>
  <si>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</si>
  <si>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</si>
  <si>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</si>
  <si>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</si>
  <si>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</si>
  <si>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</si>
  <si>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</si>
  <si>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</si>
  <si>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</si>
  <si>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</si>
  <si>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</si>
  <si>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</si>
  <si>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</si>
  <si>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</si>
  <si>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</si>
  <si>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</si>
  <si>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</si>
  <si>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</si>
  <si>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</si>
  <si>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</si>
  <si>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</si>
  <si>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</si>
  <si>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</si>
  <si>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</si>
  <si>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</si>
  <si>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</si>
  <si>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</si>
  <si>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</si>
  <si>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</si>
  <si>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</si>
  <si>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</si>
  <si>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</si>
  <si>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</si>
  <si>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</si>
  <si>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</si>
  <si>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</si>
  <si>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</si>
  <si>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</si>
  <si>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</si>
  <si>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</si>
  <si>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</si>
  <si>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</si>
  <si>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</si>
  <si>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</si>
  <si>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</si>
  <si>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</si>
  <si>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</si>
  <si>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</si>
  <si>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</si>
  <si>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</si>
  <si>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</si>
  <si>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</si>
  <si>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</si>
  <si>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</si>
  <si>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</si>
  <si>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</si>
  <si>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</si>
  <si>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</si>
  <si>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</si>
  <si>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</si>
  <si>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</si>
  <si>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</si>
  <si>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</si>
  <si>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</si>
  <si>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</si>
  <si>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</si>
  <si>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</si>
  <si>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</si>
  <si>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</si>
  <si>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</si>
  <si>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</si>
  <si>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</si>
  <si>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</si>
  <si>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</si>
  <si>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</si>
  <si>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</si>
  <si>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</si>
  <si>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</si>
  <si>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</si>
  <si>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</si>
  <si>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</si>
  <si>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</si>
  <si>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</si>
  <si>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</si>
  <si>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</si>
  <si>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</si>
  <si>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</si>
  <si>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</si>
  <si>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</si>
  <si>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</si>
  <si>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</si>
  <si>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</si>
  <si>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</si>
  <si>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</si>
  <si>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</si>
  <si>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</si>
  <si>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</si>
  <si>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</si>
  <si>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</si>
  <si>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</si>
  <si>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</si>
  <si>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</si>
  <si>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</si>
  <si>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</si>
  <si>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</si>
  <si>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</si>
  <si>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</si>
  <si>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</si>
  <si>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</si>
  <si>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</si>
  <si>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</si>
  <si>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</si>
  <si>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</si>
  <si>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</si>
  <si>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</si>
  <si>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</si>
  <si>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</si>
  <si>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</si>
  <si>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</si>
  <si>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</si>
  <si>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</si>
  <si>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</si>
  <si>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</si>
  <si>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</si>
  <si>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</si>
  <si>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</si>
  <si>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</si>
  <si>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</si>
  <si>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</si>
  <si>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</si>
  <si>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</si>
  <si>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</si>
  <si>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</si>
  <si>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</si>
  <si>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</si>
  <si>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</si>
  <si>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</si>
  <si>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</si>
  <si>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</si>
  <si>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</si>
  <si>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</si>
  <si>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</si>
  <si>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</si>
  <si>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</si>
  <si>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</si>
  <si>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</si>
  <si>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</si>
  <si>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</si>
  <si>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</si>
  <si>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</si>
  <si>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</si>
  <si>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</si>
  <si>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</si>
  <si>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</si>
  <si>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</si>
  <si>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</si>
  <si>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</si>
  <si>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</si>
  <si>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</si>
  <si>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</si>
  <si>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</si>
  <si>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</si>
  <si>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</si>
  <si>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</si>
  <si>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</si>
  <si>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</si>
  <si>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</si>
  <si>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</si>
  <si>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</si>
  <si>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</si>
  <si>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</si>
  <si>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</si>
  <si>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</si>
  <si>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</si>
  <si>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</si>
  <si>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</si>
  <si>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</si>
  <si>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</si>
  <si>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</si>
  <si>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</si>
  <si>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</si>
  <si>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</si>
  <si>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</si>
  <si>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</si>
  <si>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</si>
  <si>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</si>
  <si>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</si>
  <si>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</si>
  <si>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</si>
  <si>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</si>
  <si>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</si>
  <si>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</si>
  <si>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</si>
  <si>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</si>
  <si>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</si>
  <si>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</si>
  <si>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</si>
  <si>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</si>
  <si>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</si>
  <si>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</si>
  <si>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</si>
  <si>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</si>
  <si>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</si>
  <si>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</si>
  <si>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</si>
  <si>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</si>
  <si>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</si>
  <si>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</si>
  <si>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</si>
  <si>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</si>
  <si>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</si>
  <si>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</si>
  <si>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</si>
  <si>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</si>
  <si>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</si>
  <si>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</si>
  <si>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</si>
  <si>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</si>
  <si>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</si>
  <si>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</si>
  <si>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</si>
  <si>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</si>
  <si>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</si>
  <si>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</si>
  <si>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</si>
  <si>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</si>
  <si>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</si>
  <si>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</si>
  <si>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</si>
  <si>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</si>
  <si>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</si>
  <si>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</si>
  <si>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</si>
  <si>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</si>
  <si>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</si>
  <si>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</si>
  <si>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</si>
  <si>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</si>
  <si>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</si>
  <si>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</si>
  <si>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</si>
  <si>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</si>
  <si>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</si>
  <si>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</si>
  <si>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</si>
  <si>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</si>
  <si>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</si>
  <si>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</si>
  <si>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</si>
  <si>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</si>
  <si>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</si>
  <si>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</si>
  <si>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</si>
  <si>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</si>
  <si>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</si>
  <si>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</si>
  <si>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</si>
  <si>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</si>
  <si>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</si>
  <si>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</si>
  <si>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</si>
  <si>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</si>
  <si>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</si>
  <si>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</si>
  <si>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</si>
  <si>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</si>
  <si>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</si>
  <si>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</si>
  <si>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</si>
  <si>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</si>
  <si>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</si>
  <si>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</si>
  <si>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</si>
  <si>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</si>
  <si>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</si>
  <si>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</si>
  <si>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</si>
  <si>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</si>
  <si>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</si>
  <si>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</si>
  <si>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</si>
  <si>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</si>
  <si>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</si>
  <si>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</si>
  <si>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</si>
  <si>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</si>
  <si>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</si>
  <si>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</si>
  <si>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</si>
  <si>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</si>
  <si>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</si>
  <si>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</si>
  <si>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</si>
  <si>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</si>
  <si>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</si>
  <si>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</si>
  <si>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</si>
  <si>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</si>
  <si>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</si>
  <si>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</si>
  <si>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</si>
  <si>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</si>
  <si>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</si>
  <si>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</si>
  <si>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</si>
  <si>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</si>
  <si>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</si>
  <si>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</si>
  <si>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</si>
  <si>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</si>
  <si>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</si>
  <si>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</si>
  <si>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</si>
  <si>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</si>
  <si>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</si>
  <si>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</si>
  <si>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</si>
  <si>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</si>
  <si>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</si>
  <si>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</si>
  <si>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</si>
  <si>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</si>
  <si>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</si>
  <si>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</si>
  <si>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</si>
  <si>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</si>
  <si>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</si>
  <si>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</si>
  <si>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</si>
  <si>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</si>
  <si>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</si>
  <si>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</si>
  <si>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</si>
  <si>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</si>
  <si>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</si>
  <si>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</si>
  <si>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</si>
  <si>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</si>
  <si>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</si>
  <si>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</si>
  <si>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</si>
  <si>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</si>
  <si>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</si>
  <si>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</si>
  <si>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</si>
  <si>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</si>
  <si>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</si>
  <si>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</si>
  <si>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</si>
  <si>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</si>
  <si>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</si>
  <si>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</si>
  <si>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</si>
  <si>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</si>
  <si>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</si>
  <si>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</si>
  <si>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</si>
  <si>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</si>
  <si>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</si>
  <si>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</si>
  <si>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</si>
  <si>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</si>
  <si>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</si>
  <si>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</si>
  <si>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</si>
  <si>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</si>
  <si>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</si>
  <si>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</si>
  <si>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</si>
  <si>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</si>
  <si>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</si>
  <si>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</si>
  <si>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</si>
  <si>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</si>
  <si>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</si>
  <si>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</si>
  <si>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</si>
  <si>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</si>
  <si>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</si>
  <si>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</si>
  <si>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</si>
  <si>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</si>
  <si>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</si>
  <si>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</si>
  <si>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</si>
  <si>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</si>
  <si>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</si>
  <si>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</si>
  <si>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</si>
  <si>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</si>
  <si>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</si>
  <si>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</si>
  <si>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</si>
  <si>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</si>
  <si>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</si>
  <si>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</si>
  <si>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</si>
  <si>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</si>
  <si>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</si>
  <si>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</si>
  <si>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</si>
  <si>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</si>
  <si>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</si>
  <si>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</si>
  <si>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</si>
  <si>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</si>
  <si>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</si>
  <si>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</si>
  <si>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</si>
  <si>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</si>
  <si>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</si>
  <si>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</si>
  <si>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</si>
  <si>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</si>
  <si>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</si>
  <si>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</si>
  <si>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</si>
  <si>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</si>
  <si>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</si>
  <si>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</si>
  <si>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</si>
  <si>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</si>
  <si>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</si>
  <si>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</si>
  <si>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</si>
  <si>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</si>
  <si>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</si>
  <si>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</si>
  <si>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</si>
  <si>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</si>
  <si>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</si>
  <si>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</si>
  <si>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</si>
  <si>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</si>
  <si>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</si>
  <si>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</si>
  <si>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</si>
  <si>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</si>
  <si>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</si>
  <si>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</si>
  <si>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</si>
  <si>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</si>
  <si>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</si>
  <si>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</si>
  <si>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</si>
  <si>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</si>
  <si>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</si>
  <si>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</si>
  <si>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</si>
  <si>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</si>
  <si>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</si>
  <si>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</si>
  <si>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</si>
  <si>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</si>
  <si>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</si>
  <si>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</si>
  <si>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</si>
  <si>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</si>
  <si>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</si>
  <si>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</si>
  <si>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</si>
  <si>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</si>
  <si>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</si>
  <si>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</si>
  <si>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</si>
  <si>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</si>
  <si>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</si>
  <si>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</si>
  <si>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</si>
  <si>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</si>
  <si>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</si>
  <si>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</si>
  <si>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</si>
  <si>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</si>
  <si>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</si>
  <si>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</si>
  <si>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</si>
  <si>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</si>
  <si>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</si>
  <si>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</si>
  <si>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</si>
  <si>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</si>
  <si>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</si>
  <si>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</si>
  <si>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</si>
  <si>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</si>
  <si>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</si>
  <si>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</si>
  <si>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</si>
  <si>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</si>
  <si>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</si>
  <si>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</si>
  <si>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</si>
  <si>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</si>
  <si>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</si>
  <si>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</si>
  <si>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</si>
  <si>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</si>
  <si>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</si>
  <si>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</si>
  <si>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</si>
  <si>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</si>
  <si>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</si>
  <si>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</si>
  <si>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</si>
  <si>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</si>
  <si>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</si>
  <si>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</si>
  <si>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</si>
  <si>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</si>
  <si>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</si>
  <si>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</si>
  <si>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</si>
  <si>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</si>
  <si>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</si>
  <si>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</si>
  <si>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</si>
  <si>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</si>
  <si>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</si>
  <si>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</si>
  <si>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</si>
  <si>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</si>
  <si>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</si>
  <si>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</si>
  <si>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</si>
  <si>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</si>
  <si>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</si>
  <si>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</si>
  <si>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</si>
  <si>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</si>
  <si>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</si>
  <si>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</si>
  <si>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</si>
  <si>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</si>
  <si>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</si>
  <si>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</si>
  <si>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</si>
  <si>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</si>
  <si>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</si>
  <si>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</si>
  <si>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</si>
  <si>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</si>
  <si>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</si>
  <si>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</si>
  <si>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</si>
  <si>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</si>
  <si>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</si>
  <si>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</si>
  <si>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</si>
  <si>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</si>
  <si>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</si>
  <si>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</si>
  <si>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</si>
  <si>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</si>
  <si>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</si>
  <si>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</si>
  <si>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</si>
  <si>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</si>
  <si>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</si>
  <si>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</si>
  <si>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</si>
  <si>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</si>
  <si>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</si>
  <si>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</si>
  <si>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</si>
  <si>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</si>
  <si>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</si>
  <si>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</si>
  <si>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</si>
  <si>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</si>
  <si>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</si>
  <si>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</si>
  <si>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</si>
  <si>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</si>
  <si>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</si>
  <si>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</si>
  <si>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</si>
  <si>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</si>
  <si>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</si>
  <si>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</si>
  <si>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</si>
  <si>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</si>
  <si>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</si>
  <si>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</si>
  <si>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</si>
  <si>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</si>
  <si>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</si>
  <si>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</si>
  <si>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</si>
  <si>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</si>
  <si>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</si>
  <si>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</si>
  <si>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</si>
  <si>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</si>
  <si>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</si>
  <si>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</si>
  <si>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</si>
  <si>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</si>
  <si>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</si>
  <si>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</si>
  <si>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</si>
  <si>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</si>
  <si>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</si>
  <si>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</si>
  <si>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</si>
  <si>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</si>
  <si>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</si>
  <si>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</si>
  <si>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</si>
  <si>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</si>
  <si>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</si>
  <si>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</si>
  <si>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</si>
  <si>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</si>
  <si>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</si>
  <si>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</si>
  <si>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</si>
  <si>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</si>
  <si>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</si>
  <si>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</si>
  <si>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</si>
  <si>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</si>
  <si>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</si>
  <si>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</si>
  <si>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</si>
  <si>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</si>
  <si>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</si>
  <si>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</si>
  <si>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</si>
  <si>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</si>
  <si>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</si>
  <si>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</si>
  <si>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</si>
  <si>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</si>
  <si>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</si>
  <si>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</si>
  <si>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</si>
  <si>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</si>
  <si>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</si>
  <si>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</si>
  <si>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</si>
  <si>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</si>
  <si>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</si>
  <si>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</si>
  <si>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</si>
  <si>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</si>
  <si>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</si>
  <si>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</si>
  <si>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</si>
  <si>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</si>
  <si>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</si>
  <si>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</si>
  <si>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</si>
  <si>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</si>
  <si>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</si>
  <si>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</si>
  <si>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</si>
  <si>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</si>
  <si>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</si>
  <si>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</si>
  <si>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</si>
  <si>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</si>
  <si>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</si>
  <si>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</si>
  <si>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</si>
  <si>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</si>
  <si>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</si>
  <si>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</si>
  <si>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</si>
  <si>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</si>
  <si>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</si>
  <si>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</si>
  <si>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</si>
  <si>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</si>
  <si>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</si>
  <si>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</si>
  <si>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</si>
  <si>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</si>
  <si>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</si>
  <si>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</si>
  <si>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</si>
  <si>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</si>
  <si>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</si>
  <si>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</si>
  <si>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</si>
  <si>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</si>
  <si>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</si>
  <si>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</si>
  <si>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</si>
  <si>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</si>
  <si>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</si>
  <si>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</si>
  <si>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</si>
  <si>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</si>
  <si>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</si>
  <si>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</si>
  <si>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</si>
  <si>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</si>
  <si>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</si>
  <si>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</si>
  <si>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</si>
  <si>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</si>
  <si>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</si>
  <si>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</si>
  <si>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</si>
  <si>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</si>
  <si>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</si>
  <si>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</si>
  <si>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</si>
  <si>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</si>
  <si>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</si>
  <si>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</si>
  <si>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</si>
  <si>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</si>
  <si>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</si>
  <si>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</si>
  <si>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</si>
  <si>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</si>
  <si>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</si>
  <si>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</si>
  <si>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</si>
  <si>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</si>
  <si>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</si>
  <si>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</si>
  <si>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</si>
  <si>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</si>
  <si>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</si>
  <si>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</si>
  <si>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</si>
  <si>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</si>
  <si>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</si>
  <si>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</si>
  <si>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</si>
  <si>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</si>
  <si>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</si>
  <si>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</si>
  <si>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</si>
  <si>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</si>
  <si>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</si>
  <si>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</si>
  <si>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</si>
  <si>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</si>
  <si>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</si>
  <si>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</si>
  <si>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</si>
  <si>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</si>
  <si>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</si>
  <si>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</si>
  <si>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</si>
  <si>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</si>
  <si>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</si>
  <si>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</si>
  <si>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</si>
  <si>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</si>
  <si>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</si>
  <si>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</si>
  <si>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</si>
  <si>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</si>
  <si>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</si>
  <si>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</si>
  <si>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</si>
  <si>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</si>
  <si>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</si>
  <si>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</si>
  <si>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</si>
  <si>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</si>
  <si>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</si>
  <si>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</si>
  <si>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</si>
  <si>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</si>
  <si>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</si>
  <si>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</si>
  <si>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</si>
  <si>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</si>
  <si>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</si>
  <si>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</si>
  <si>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</si>
  <si>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</si>
  <si>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</si>
  <si>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</si>
  <si>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</si>
  <si>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</si>
  <si>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</si>
  <si>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</si>
  <si>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</si>
  <si>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</si>
  <si>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</si>
  <si>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</si>
  <si>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</si>
  <si>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</si>
  <si>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</si>
  <si>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</si>
  <si>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</si>
  <si>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</si>
  <si>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</si>
  <si>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</si>
  <si>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</si>
  <si>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</si>
  <si>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</si>
  <si>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</si>
  <si>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</si>
  <si>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</si>
  <si>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</si>
  <si>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</si>
  <si>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</si>
  <si>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</si>
  <si>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</si>
  <si>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</si>
  <si>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</si>
  <si>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</si>
  <si>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</si>
  <si>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</si>
  <si>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</si>
  <si>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</si>
  <si>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</si>
  <si>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</si>
  <si>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</si>
  <si>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</si>
  <si>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</si>
  <si>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</si>
  <si>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</si>
  <si>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</si>
  <si>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</si>
  <si>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</si>
  <si>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</si>
  <si>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</si>
  <si>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</si>
  <si>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</si>
  <si>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</si>
  <si>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</si>
  <si>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</si>
  <si>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</si>
  <si>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</si>
  <si>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</si>
  <si>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</si>
  <si>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</si>
  <si>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</si>
  <si>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</si>
  <si>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</si>
  <si>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</si>
  <si>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</si>
  <si>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</si>
  <si>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</si>
  <si>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</si>
  <si>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</si>
  <si>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</si>
  <si>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</si>
  <si>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</si>
  <si>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</si>
  <si>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</si>
  <si>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</si>
  <si>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</si>
  <si>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</si>
  <si>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</si>
  <si>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</si>
  <si>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</si>
  <si>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</si>
  <si>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</si>
  <si>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</si>
  <si>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</si>
  <si>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</si>
  <si>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</si>
  <si>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</si>
  <si>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</si>
  <si>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</si>
  <si>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</si>
  <si>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</si>
  <si>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</si>
  <si>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</si>
  <si>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</si>
  <si>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</si>
  <si>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</si>
  <si>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</si>
  <si>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</si>
  <si>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</si>
  <si>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</si>
  <si>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</si>
  <si>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</si>
  <si>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</si>
  <si>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</si>
  <si>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</si>
  <si>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</si>
  <si>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</si>
  <si>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</si>
  <si>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</si>
  <si>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</si>
  <si>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</si>
  <si>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</si>
  <si>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</si>
  <si>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</si>
  <si>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</si>
  <si>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</si>
  <si>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</si>
  <si>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</si>
  <si>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</si>
  <si>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</si>
  <si>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</si>
  <si>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</si>
  <si>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</si>
  <si>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</si>
  <si>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</si>
  <si>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</si>
  <si>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</si>
  <si>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</si>
  <si>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</si>
  <si>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</si>
  <si>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</si>
  <si>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</si>
  <si>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</si>
  <si>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</si>
  <si>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</si>
  <si>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</si>
  <si>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</si>
  <si>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</si>
  <si>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</si>
  <si>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</si>
  <si>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</si>
  <si>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</si>
  <si>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</si>
  <si>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</si>
  <si>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</si>
  <si>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</si>
  <si>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</si>
  <si>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</si>
  <si>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</si>
  <si>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</si>
  <si>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</si>
  <si>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</si>
  <si>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</si>
  <si>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</si>
  <si>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</si>
  <si>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</si>
  <si>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</si>
  <si>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</si>
  <si>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</si>
  <si>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</si>
  <si>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</si>
  <si>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</si>
  <si>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</si>
  <si>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</si>
  <si>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</si>
  <si>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</si>
  <si>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</si>
  <si>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</si>
  <si>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</si>
  <si>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</si>
  <si>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</si>
  <si>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</si>
  <si>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</si>
  <si>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</si>
  <si>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</si>
  <si>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</si>
  <si>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</si>
  <si>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</si>
  <si>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</si>
  <si>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</si>
  <si>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</si>
  <si>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</si>
  <si>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</si>
  <si>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</si>
  <si>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</si>
  <si>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</si>
  <si>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</si>
  <si>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</si>
  <si>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</si>
  <si>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</si>
  <si>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</si>
  <si>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</si>
  <si>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</si>
  <si>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</si>
  <si>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</si>
  <si>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</si>
  <si>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</si>
  <si>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</si>
  <si>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</si>
  <si>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</si>
  <si>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</si>
  <si>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</si>
  <si>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</si>
  <si>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</si>
  <si>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</si>
  <si>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</si>
  <si>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</si>
  <si>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</si>
  <si>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</si>
  <si>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</si>
  <si>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</si>
  <si>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</si>
  <si>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</si>
  <si>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</si>
  <si>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</si>
  <si>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</si>
  <si>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</si>
  <si>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</si>
  <si>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</si>
  <si>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</si>
  <si>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</si>
  <si>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</si>
  <si>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</si>
  <si>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</si>
  <si>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</si>
  <si>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</si>
  <si>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</si>
  <si>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</si>
  <si>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</si>
  <si>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</si>
  <si>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</si>
  <si>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</si>
  <si>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</si>
  <si>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</si>
  <si>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</si>
  <si>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</si>
  <si>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</si>
  <si>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</si>
  <si>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</si>
  <si>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</si>
  <si>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</si>
  <si>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</si>
  <si>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</si>
  <si>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</si>
  <si>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</si>
  <si>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</si>
  <si>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</si>
  <si>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</si>
  <si>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</si>
  <si>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</si>
  <si>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</si>
  <si>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</si>
  <si>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</si>
  <si>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</si>
  <si>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</si>
  <si>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</si>
  <si>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</si>
  <si>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</si>
  <si>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</si>
  <si>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</si>
  <si>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</si>
  <si>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</si>
  <si>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</si>
  <si>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</si>
  <si>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</si>
  <si>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</si>
  <si>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</si>
  <si>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</si>
  <si>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</si>
  <si>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</si>
  <si>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</si>
  <si>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</si>
  <si>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</si>
  <si>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</si>
  <si>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</si>
  <si>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</si>
  <si>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</si>
  <si>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</si>
  <si>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</si>
  <si>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</si>
  <si>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</si>
  <si>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</si>
  <si>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</si>
  <si>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</si>
  <si>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</si>
  <si>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</si>
  <si>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</si>
  <si>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</si>
  <si>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</si>
  <si>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</si>
  <si>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</si>
  <si>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</si>
  <si>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</si>
  <si>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</si>
  <si>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</si>
  <si>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</si>
  <si>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</si>
  <si>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</si>
  <si>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</si>
  <si>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</si>
  <si>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</si>
  <si>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</si>
  <si>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</si>
  <si>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</si>
  <si>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</si>
  <si>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</si>
  <si>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</si>
  <si>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</si>
  <si>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</si>
  <si>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</si>
  <si>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</si>
  <si>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</si>
  <si>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</si>
  <si>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</si>
  <si>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</si>
  <si>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</si>
  <si>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</si>
  <si>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</si>
  <si>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</si>
  <si>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</si>
  <si>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</si>
  <si>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</si>
  <si>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</si>
  <si>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</si>
  <si>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</si>
  <si>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</si>
  <si>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</si>
  <si>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</si>
  <si>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</si>
  <si>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</si>
  <si>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</si>
  <si>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</si>
  <si>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</si>
  <si>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</si>
  <si>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</si>
  <si>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</si>
  <si>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</si>
  <si>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</si>
  <si>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</si>
  <si>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</si>
  <si>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</si>
  <si>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</si>
  <si>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</si>
  <si>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</si>
  <si>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</si>
  <si>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</si>
  <si>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</si>
  <si>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</si>
  <si>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</si>
  <si>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</si>
  <si>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</si>
  <si>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</si>
  <si>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</si>
  <si>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</si>
  <si>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</si>
  <si>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</si>
  <si>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</si>
  <si>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</si>
  <si>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</si>
  <si>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</si>
  <si>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</si>
  <si>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</si>
  <si>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</si>
  <si>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</si>
  <si>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</si>
  <si>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</si>
  <si>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</si>
  <si>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</si>
  <si>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</si>
  <si>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</si>
  <si>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</si>
  <si>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</si>
  <si>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</si>
  <si>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</si>
  <si>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</si>
  <si>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</si>
  <si>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</si>
  <si>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</si>
  <si>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</si>
  <si>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</si>
  <si>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</si>
  <si>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</si>
  <si>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</si>
  <si>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</si>
  <si>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</si>
  <si>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</si>
  <si>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</si>
  <si>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</si>
  <si>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</si>
  <si>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</si>
  <si>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</si>
  <si>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</si>
  <si>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</si>
  <si>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</si>
  <si>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</si>
  <si>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</si>
  <si>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</si>
  <si>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</si>
  <si>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</si>
  <si>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</si>
  <si>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</si>
  <si>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</si>
  <si>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</si>
  <si>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</si>
  <si>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</si>
  <si>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</si>
  <si>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</si>
  <si>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</si>
  <si>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</si>
  <si>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</si>
  <si>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</si>
  <si>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</si>
  <si>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</si>
  <si>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</si>
  <si>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</si>
  <si>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</si>
  <si>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</si>
  <si>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</si>
  <si>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</si>
  <si>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</si>
  <si>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</si>
  <si>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</si>
  <si>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</si>
  <si>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</si>
  <si>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</si>
  <si>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</si>
  <si>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</si>
  <si>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</si>
  <si>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</si>
  <si>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</si>
  <si>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</si>
  <si>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</si>
  <si>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</si>
  <si>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</si>
  <si>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</si>
  <si>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</si>
  <si>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</si>
  <si>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</si>
  <si>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</si>
  <si>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</si>
  <si>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</si>
  <si>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</si>
  <si>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</si>
  <si>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</si>
  <si>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</si>
  <si>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</si>
  <si>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</si>
  <si>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</si>
  <si>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</si>
  <si>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</si>
  <si>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</si>
  <si>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</si>
  <si>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</si>
  <si>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</si>
  <si>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</si>
  <si>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</si>
  <si>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</si>
  <si>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</si>
  <si>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</si>
  <si>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</si>
  <si>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</si>
  <si>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</si>
  <si>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</si>
  <si>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</si>
  <si>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</si>
  <si>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</si>
  <si>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</si>
  <si>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</si>
  <si>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</si>
  <si>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</si>
  <si>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</si>
  <si>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</si>
  <si>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</si>
  <si>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</si>
  <si>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</si>
  <si>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</si>
  <si>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</si>
  <si>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</si>
  <si>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</si>
  <si>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</si>
  <si>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</si>
  <si>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</si>
  <si>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</si>
  <si>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</si>
  <si>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</si>
  <si>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</si>
  <si>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</si>
  <si>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</si>
  <si>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</si>
  <si>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</si>
  <si>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</si>
  <si>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</si>
  <si>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</si>
  <si>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</si>
  <si>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</si>
  <si>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</si>
  <si>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</si>
  <si>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</si>
  <si>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</si>
  <si>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</si>
  <si>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</si>
  <si>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</si>
  <si>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</si>
  <si>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</si>
  <si>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</si>
  <si>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</si>
  <si>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</si>
  <si>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</si>
  <si>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</si>
  <si>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</si>
  <si>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</si>
  <si>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</si>
  <si>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</si>
  <si>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</si>
  <si>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</si>
  <si>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</si>
  <si>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</si>
  <si>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</si>
  <si>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</si>
  <si>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</si>
  <si>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</si>
  <si>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</si>
  <si>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</si>
  <si>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</si>
  <si>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</si>
  <si>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</si>
  <si>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</si>
  <si>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</si>
  <si>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</si>
  <si>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</si>
  <si>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</si>
  <si>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</si>
  <si>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</si>
  <si>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</si>
  <si>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</si>
  <si>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</si>
  <si>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</si>
  <si>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</si>
  <si>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</si>
  <si>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</si>
  <si>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</si>
  <si>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</si>
  <si>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</si>
  <si>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</si>
  <si>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</si>
  <si>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</si>
  <si>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</si>
  <si>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</si>
  <si>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</si>
  <si>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</si>
  <si>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</si>
  <si>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</si>
  <si>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</si>
  <si>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</si>
  <si>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</si>
  <si>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</si>
  <si>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</si>
  <si>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</si>
  <si>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</si>
  <si>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</si>
  <si>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</si>
  <si>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</si>
  <si>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</si>
  <si>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</si>
  <si>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</si>
  <si>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</si>
  <si>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</si>
  <si>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</si>
  <si>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</si>
  <si>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</si>
  <si>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</si>
  <si>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</si>
  <si>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</si>
  <si>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</si>
  <si>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</si>
  <si>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</si>
  <si>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</si>
  <si>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</si>
  <si>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</si>
  <si>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</si>
  <si>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</si>
  <si>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</si>
  <si>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</si>
  <si>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</si>
  <si>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</si>
  <si>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</si>
  <si>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</si>
  <si>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</si>
  <si>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</si>
  <si>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</si>
  <si>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</si>
  <si>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</si>
  <si>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</si>
  <si>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</si>
  <si>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</si>
  <si>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</si>
  <si>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</si>
  <si>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</si>
  <si>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</si>
  <si>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</si>
  <si>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</si>
  <si>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</si>
  <si>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</si>
  <si>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</si>
  <si>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</si>
  <si>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</si>
  <si>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</si>
  <si>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</si>
  <si>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</si>
  <si>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</si>
  <si>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</si>
  <si>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</si>
  <si>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</si>
  <si>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</si>
  <si>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</si>
  <si>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</si>
  <si>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</si>
  <si>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</si>
  <si>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</si>
  <si>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</si>
  <si>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</si>
  <si>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</si>
  <si>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</si>
  <si>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</si>
  <si>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</si>
  <si>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</si>
  <si>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</si>
  <si>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</si>
  <si>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</si>
  <si>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</si>
  <si>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</si>
  <si>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</si>
  <si>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</si>
  <si>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</si>
  <si>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</si>
  <si>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</si>
  <si>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</si>
  <si>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</si>
  <si>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</si>
  <si>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</si>
  <si>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</si>
  <si>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</si>
  <si>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</si>
  <si>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</si>
  <si>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</si>
  <si>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</si>
  <si>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</si>
  <si>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</si>
  <si>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</si>
  <si>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</si>
  <si>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</si>
  <si>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</si>
  <si>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</si>
  <si>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</si>
  <si>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</si>
  <si>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</si>
  <si>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</si>
  <si>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</si>
  <si>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</si>
  <si>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</si>
  <si>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</si>
  <si>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</si>
  <si>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</si>
  <si>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</si>
  <si>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</si>
  <si>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</si>
  <si>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</si>
  <si>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</si>
  <si>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</si>
  <si>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</si>
  <si>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</si>
  <si>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</si>
  <si>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</si>
  <si>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</si>
  <si>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</si>
  <si>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</si>
  <si>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</si>
  <si>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</si>
  <si>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</si>
  <si>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</si>
  <si>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</si>
  <si>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</si>
  <si>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</si>
  <si>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</si>
  <si>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</si>
  <si>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</si>
  <si>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</si>
  <si>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</si>
  <si>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</si>
  <si>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</si>
  <si>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</si>
  <si>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</si>
  <si>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</si>
  <si>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</si>
  <si>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</si>
  <si>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</si>
  <si>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</si>
  <si>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</si>
  <si>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</si>
  <si>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</si>
  <si>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</si>
  <si>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</si>
  <si>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</si>
  <si>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</si>
  <si>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</si>
  <si>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</si>
  <si>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</si>
  <si>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</si>
  <si>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</si>
  <si>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</si>
  <si>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</si>
  <si>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</si>
  <si>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</si>
  <si>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</si>
  <si>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</si>
  <si>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</si>
  <si>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</si>
  <si>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</si>
  <si>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</si>
  <si>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</si>
  <si>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</si>
  <si>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</si>
  <si>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</si>
  <si>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</si>
  <si>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</si>
  <si>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</si>
  <si>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</si>
  <si>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</si>
  <si>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</si>
  <si>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</si>
  <si>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</si>
  <si>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</si>
  <si>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</si>
  <si>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</si>
  <si>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</si>
  <si>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</si>
  <si>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</si>
  <si>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</si>
  <si>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</si>
  <si>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</si>
  <si>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</si>
  <si>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</si>
  <si>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</si>
  <si>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</si>
  <si>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</si>
  <si>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</si>
  <si>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</si>
  <si>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</si>
  <si>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</si>
  <si>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</si>
  <si>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</si>
  <si>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</si>
  <si>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</si>
  <si>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</si>
  <si>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</si>
  <si>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</si>
  <si>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</si>
  <si>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</si>
  <si>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</si>
  <si>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</si>
  <si>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</si>
  <si>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</si>
  <si>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</si>
  <si>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</si>
  <si>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</si>
  <si>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</si>
  <si>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</si>
  <si>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</si>
  <si>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</si>
  <si>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</si>
  <si>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</si>
  <si>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</si>
  <si>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</si>
  <si>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</si>
  <si>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</si>
  <si>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</si>
  <si>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</si>
  <si>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</si>
  <si>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</si>
  <si>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</si>
  <si>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</si>
  <si>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</si>
  <si>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</si>
  <si>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</si>
  <si>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</si>
  <si>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</si>
  <si>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</si>
  <si>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</si>
  <si>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</si>
  <si>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</si>
  <si>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</si>
  <si>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</si>
  <si>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</si>
  <si>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</si>
  <si>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</si>
  <si>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</si>
  <si>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</si>
  <si>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</si>
  <si>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</si>
  <si>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</si>
  <si>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</si>
  <si>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</si>
  <si>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</si>
  <si>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</si>
  <si>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</si>
  <si>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</si>
  <si>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</si>
  <si>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</si>
  <si>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</si>
  <si>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</si>
  <si>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</si>
  <si>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</si>
  <si>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</si>
  <si>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</si>
  <si>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</si>
  <si>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</si>
  <si>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</si>
  <si>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</si>
  <si>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</si>
  <si>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</si>
  <si>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</si>
  <si>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</si>
  <si>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</si>
  <si>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</si>
  <si>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</si>
  <si>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</si>
  <si>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</si>
  <si>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</si>
  <si>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</si>
  <si>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</si>
  <si>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</si>
  <si>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</si>
  <si>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</si>
  <si>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</si>
  <si>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</si>
  <si>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</si>
  <si>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</si>
  <si>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</si>
  <si>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</si>
  <si>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</si>
  <si>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</si>
  <si>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</si>
  <si>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</si>
  <si>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</si>
  <si>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</si>
  <si>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</si>
  <si>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</si>
  <si>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</si>
  <si>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</si>
  <si>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</si>
  <si>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</si>
  <si>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</si>
  <si>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</si>
  <si>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</si>
  <si>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</si>
  <si>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</si>
  <si>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</si>
  <si>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</si>
  <si>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</si>
  <si>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</si>
  <si>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</si>
  <si>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</si>
  <si>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</si>
  <si>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</si>
  <si>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</si>
  <si>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</si>
  <si>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</si>
  <si>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</si>
  <si>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</si>
  <si>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</si>
  <si>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</si>
  <si>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</si>
  <si>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</si>
  <si>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</si>
  <si>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</si>
  <si>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</si>
  <si>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</si>
  <si>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</si>
  <si>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</si>
  <si>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</si>
  <si>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</si>
  <si>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</si>
  <si>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</si>
  <si>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</si>
  <si>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</si>
  <si>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</si>
  <si>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</si>
  <si>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</si>
  <si>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</si>
  <si>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</si>
  <si>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</si>
  <si>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</si>
  <si>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</si>
  <si>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</si>
  <si>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</si>
  <si>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</si>
  <si>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</si>
  <si>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</si>
  <si>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</si>
  <si>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</si>
  <si>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</si>
  <si>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</si>
  <si>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</si>
  <si>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</si>
  <si>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</si>
  <si>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</si>
  <si>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</si>
  <si>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</si>
  <si>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</si>
  <si>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</si>
  <si>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</si>
  <si>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</si>
  <si>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</si>
  <si>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</si>
  <si>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</si>
  <si>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</si>
  <si>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</si>
  <si>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</si>
  <si>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</si>
  <si>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</si>
  <si>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</si>
  <si>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</si>
  <si>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</si>
  <si>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</si>
  <si>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</si>
  <si>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</si>
  <si>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</si>
  <si>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</si>
  <si>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</si>
  <si>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</si>
  <si>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</si>
  <si>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</si>
  <si>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</si>
  <si>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</si>
  <si>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</si>
  <si>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</si>
  <si>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</si>
  <si>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</si>
  <si>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</si>
  <si>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</si>
  <si>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</si>
  <si>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15 min </t>
  </si>
  <si>
    <t>PCM-20251203-00001009</t>
  </si>
  <si>
    <t xml:space="preserve">scattered sites HAJ0217 &amp; HAJ0130 &amp; HAJ2931 / EM Team need 30 min for Hub site HAJ0217 </t>
  </si>
  <si>
    <t>PCM-20251203-00000967</t>
  </si>
  <si>
    <t xml:space="preserve">team on the way need 60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</si>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</sst>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331.59487210647785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45994.543298032404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45994.543298032404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45994.543298032404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45994.543298032404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45994.543298032404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45994.543298032404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45994.543298032404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45994.543298032404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45994.543298032404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45994.543298032404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45994.543298032404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45994.543298032404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45994.543298032404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45994.543298032404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45994.543298032404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45994.543298032404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45994.543298032404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45994.543298032404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45994.543298032404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45994.543298032404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45994.543298032404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45994.543298032404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45994.543298032404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45994.543298032404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45994.543298032404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45994.543298032404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45994.543298032404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45994.543298032404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45994.543298032404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45994.543298032404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45994.543298032404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45994.543298032404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45994.543298032404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45994.543298032404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45994.543298032404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45994.543298032404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45994.543298032404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45994.543298032404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45994.543298032404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45994.543298032404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45994.543298032404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45994.543298032404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45994.543298032404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45994.543298032404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45994.543298032404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45994.543298032404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45994.543298032404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45994.543298032404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45994.543298032404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45994.543298032404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45994.543298032404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45994.543298032404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45994.543298032404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45994.543298032404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45994.543298032404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45994.543298032404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45994.543298032404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45994.543298032404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45994.543298032404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45994.543298032404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45994.543298032404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45994.543298032404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45994.543298032404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45994.543298032404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45994.543298032404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45994.543298032404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45994.543298032404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45994.543298032404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45994.543298032404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45994.543298032404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45994.543298032404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45994.543298032404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45994.543298032404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45994.543298032404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45994.543298032404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45994.543298032404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45994.543298032404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45994.543298032404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45994.543298032404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45994.543298032404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45994.543298032404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45994.543298032404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45994.543298032404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45994.543298032404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45994.543298032404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45994.543298032404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45994.543298032404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45994.543298032404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45994.543298032404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45994.543298032404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45994.543298032404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45994.543298032404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45994.543298032404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45994.543298032404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45994.543298032404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45994.543298032404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45994.543298032404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45994.543298032404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45994.543298032404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45994.543298032404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45994.543298032404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45994.543298032404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45994.543298032404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45994.543298032404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45994.543298032404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45994.543298032404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45994.543298032404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45994.543298032404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45994.543298032404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45994.543298032404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45994.543298032404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45994.543298032404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45994.543298032404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45994.543298032404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45994.543298032404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45994.543298032404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45994.543298032404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45994.543298032404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45994.543298032404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45994.543298032404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45994.543298032404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45994.543298032404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45994.543298032404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45994.543298032404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45994.543298032404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45994.543298032404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45994.543298032404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45994.543298032404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45994.543298032404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45994.543298032404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45994.543298032404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45994.543298032404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45994.543298032404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45994.543298032404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45994.543298032404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45994.543298032404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45994.543298032404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45994.543298032404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45994.543298032404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45994.543298032404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45994.543298032404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45994.543298032404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45994.543298032404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45994.543298032404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45994.543298032404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45994.543298032404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45994.543298032404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45994.543298032404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45994.543298032404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45994.543298032404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45994.543298032404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45994.543298032404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45994.543298032404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45994.543298032404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45994.543298032404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45994.543298032404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45994.543298032404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45994.543298032404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45994.543298032404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45994.543298032404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45994.543298032404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45994.543298032404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45994.543298032404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45994.543298032404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45994.543298032404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45994.543298032404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45994.543298032404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45994.543298032404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45994.543298032404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45994.543298032404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45994.543298032404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45994.543298032404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45994.543298032404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45994.543298032404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45994.543298032404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45994.543298032404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45994.543298032404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45994.543298032404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45994.543298032404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45994.543298032404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45994.543298032404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45994.543298032404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45994.543298032404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45994.543298032404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45994.543298032404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45994.543298032404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45994.543298032404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45994.543298032404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45994.543298032404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45994.543298032404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45994.543298032404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45994.543298032404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45994.543298032404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45994.543298032404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45994.543298032404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45994.543298032404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45994.543298032404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45994.543298032404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45994.543298032404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45994.543298032404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45994.543298032404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45994.543298032404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45994.543298032404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45994.543298032404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45994.543298032404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45994.543298032404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169.54346006944252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10.155879050922522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45994.543298032404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45994.543298032404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45994.543298032404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45994.543298032404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45994.543298032404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45994.543298032404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45994.543298032404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45994.543298032404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45994.543298032404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45994.543298032404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45994.543298032404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45994.543298032404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45994.543298032404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45994.543298032404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45994.543298032404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45994.543298032404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45994.543298032404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45994.543298032404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45994.543298032404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45994.543298032404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45994.543298032404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45994.543298032404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45994.543298032404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45994.543298032404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45994.543298032404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45994.543298032404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45994.543298032404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45994.543298032404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45994.543298032404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45994.543298032404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45994.543298032404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45994.543298032404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45994.543298032404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1.8298032402526587E-2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45994.543298032404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45994.543298032404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45994.543298032404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45994.543298032404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45994.543298032404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45994.543298032404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45994.543298032404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45994.543298032404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45994.543298032404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45994.543298032404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45994.543298032404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45994.543298032404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45994.543298032404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45994.543298032404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45994.543298032404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45994.543298032404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45994.543298032404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45994.543298032404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45994.543298032404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45994.543298032404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45994.543298032404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45994.543298032404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45994.543298032404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45994.543298032404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45994.543298032404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45994.543298032404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45994.543298032404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45994.543298032404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45994.543298032404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45994.543298032404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45994.543298032404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45994.543298032404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45994.543298032404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45994.543298032404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45994.543298032404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45994.543298032404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45994.543298032404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45994.543298032404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45994.543298032404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45994.543298032404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45994.543298032404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45994.543298032404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45994.543298032404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45994.543298032404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45994.543298032404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45994.543298032404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45994.543298032404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45994.543298032404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45994.543298032404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45994.543298032404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45994.543298032404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45994.543298032404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45994.543298032404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45994.543298032404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45994.543298032404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45994.543298032404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45994.543298032404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45994.543298032404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45994.543298032404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45994.543298032404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45994.543298032404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45994.543298032404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45994.543298032404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45994.543298032404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45994.543298032404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45994.543298032404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45994.543298032404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45994.543298032404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45994.543298032404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45994.543298032404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45994.543298032404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45994.543298032404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45994.543298032404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45994.543298032404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45994.543298032404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45994.543298032404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45994.543298032404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45994.543298032404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45994.543298032404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45994.543298032404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45994.543298032404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45994.543298032404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45994.543298032404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45994.543298032404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45994.543298032404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45994.543298032404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45994.543298032404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45994.543298032404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45994.543298032404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45994.543298032404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45994.543298032404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45994.543298032404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45994.543298032404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45994.543298032404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45994.543298032404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45994.543298032404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45994.543298032404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45994.543298032404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45994.543298032404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45994.543298032404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45994.543298032404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45994.543298032404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45994.543298032404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45994.543298032404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45994.543298032404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45994.543298032404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45994.543298032404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45994.543298032404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45994.543298032404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45994.543298032404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45994.543298032404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45994.543298032404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45994.543298032404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45994.543298032404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45994.543298032404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45994.543298032404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45994.543298032404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45994.543298032404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45994.543298032404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45994.543298032404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45994.543298032404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45994.543298032404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45994.543298032404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45994.543298032404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45994.543298032404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45994.543298032404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45994.543298032404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45994.543298032404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45994.543298032404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45994.543298032404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45994.543298032404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45994.543298032404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45994.543298032404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45994.543298032404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45994.543298032404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45994.543298032404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45994.543298032404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45994.543298032404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45994.543298032404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45994.543298032404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45994.543298032404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45994.543298032404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45994.543298032404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45994.543298032404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45994.543298032404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45994.543298032404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45994.543298032404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45994.543298032404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45994.543298032404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45994.543298032404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45994.543298032404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45994.543298032404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45994.543298032404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45994.543298032404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45994.543298032404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45994.543298032404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45994.543298032404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45994.543298032404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45994.543298032404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45994.543298032404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45994.543298032404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45994.543298032404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45994.543298032404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45994.543298032404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45994.543298032404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45994.543298032404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45994.543298032404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45994.543298032404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45994.543298032404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45994.543298032404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45994.543298032404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45994.543298032404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45994.543298032404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45994.543298032404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45994.543298032404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45994.543298032404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45994.543298032404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45994.543298032404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45994.543298032404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45994.543298032404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45994.543298032404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45994.543298032404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45994.543298032404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45994.543298032404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45994.543298032404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45994.543298032404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45994.543298032404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45994.543298032404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45994.543298032404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45994.543298032404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45994.543298032404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45994.543298032404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45994.543298032404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45994.543298032404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45994.543298032404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45994.543298032404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45994.543298032404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45994.543298032404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45994.543298032404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45994.543298032404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45994.543298032404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45994.543298032404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45994.543298032404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45994.543298032404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45994.543298032404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45994.543298032404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45994.543298032404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45994.543298032404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45994.543298032404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45994.543298032404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45994.543298032404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45994.543298032404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45994.543298032404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45994.543298032404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45994.543298032404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45994.543298032404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45994.543298032404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45994.543298032404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45994.543298032404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45994.543298032404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45994.543298032404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45994.543298032404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45994.543298032404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45994.543298032404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45994.543298032404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45994.543298032404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45994.543298032404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45994.543298032404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45994.543298032404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45994.543298032404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45994.543298032404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45994.543298032404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45994.543298032404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45994.543298032404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45994.543298032404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45994.543298032404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45994.543298032404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45994.543298032404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45994.543298032404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45994.543298032404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45994.543298032404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45994.543298032404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45994.543298032404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45994.543298032404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45994.543298032404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45994.543298032404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45994.543298032404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45994.543298032404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45994.543298032404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45994.543298032404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45994.543298032404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45994.543298032404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45994.543298032404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45994.543298032404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45994.543298032404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45994.543298032404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45994.543298032404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45994.543298032404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45994.543298032404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45994.543298032404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45994.543298032404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45994.543298032404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45994.543298032404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45994.543298032404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45994.543298032404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45994.543298032404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45994.543298032404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45994.543298032404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45994.543298032404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45994.543298032404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45994.543298032404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45994.543298032404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45994.543298032404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45994.543298032404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45994.543298032404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45994.543298032404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45994.543298032404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45994.543298032404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45994.543298032404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45994.543298032404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45994.543298032404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45994.543298032404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45994.543298032404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45994.543298032404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45994.543298032404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45994.543298032404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45994.543298032404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45994.543298032404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45994.543298032404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45994.543298032404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45994.543298032404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45994.543298032404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45994.543298032404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45994.543298032404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45994.543298032404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45994.543298032404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45994.543298032404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45994.543298032404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45994.543298032404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45994.543298032404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45994.543298032404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45994.543298032404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45994.543298032404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45994.543298032404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45994.543298032404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45994.543298032404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45994.543298032404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45994.543298032404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45994.543298032404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45994.543298032404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45994.543298032404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45994.543298032404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45994.543298032404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45994.543298032404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45994.543298032404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45994.543298032404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45994.543298032404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45994.543298032404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45994.543298032404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45994.543298032404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45994.543298032404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45994.543298032404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45994.543298032404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45994.543298032404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45994.543298032404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45994.543298032404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45994.543298032404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45994.543298032404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45994.543298032404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45994.543298032404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45994.543298032404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45994.543298032404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45994.543298032404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45994.543298032404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45994.543298032404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45994.543298032404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45994.543298032404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45994.543298032404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45994.543298032404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45994.543298032404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45994.543298032404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45994.543298032404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45994.543298032404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45994.543298032404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45994.543298032404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45994.543298032404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45994.543298032404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45994.543298032404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45994.543298032404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45994.543298032404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45994.543298032404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45994.543298032404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45994.543298032404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45994.543298032404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45994.543298032404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45994.543298032404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45994.543298032404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45994.543298032404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45994.543298032404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45994.543298032404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45994.543298032404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45994.543298032404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45994.543298032404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45994.543298032404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45994.543298032404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45994.543298032404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45994.543298032404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45994.543298032404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45994.543298032404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45994.543298032404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45994.543298032404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45994.543298032404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45994.543298032404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45994.543298032404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45994.543298032404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45994.543298032404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45994.543298032404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45994.543298032404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45994.543298032404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45994.543298032404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45994.543298032404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45994.543298032404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45994.543298032404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45994.543298032404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45994.543298032404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45994.543298032404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45994.543298032404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45994.543298032404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45994.543298032404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45994.543298032404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45994.543298032404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45994.543298032404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45994.543298032404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45994.543298032404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45994.543298032404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45994.543298032404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45994.543298032404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45994.543298032404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45994.543298032404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45994.543298032404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45994.543298032404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45994.543298032404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45994.543298032404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45994.543298032404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45994.543298032404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45994.543298032404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45994.543298032404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45994.543298032404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45994.543298032404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45994.543298032404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45994.543298032404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45994.543298032404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45994.543298032404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45994.543298032404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45994.543298032404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45994.543298032404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45994.543298032404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45994.543298032404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45994.543298032404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45994.543298032404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45994.543298032404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45994.543298032404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45994.543298032404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45994.543298032404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45994.543298032404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45994.543298032404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45994.543298032404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45994.543298032404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45994.543298032404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45994.543298032404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45994.543298032404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45994.543298032404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45994.543298032404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45994.543298032404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45994.543298032404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45994.543298032404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45994.543298032404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45994.543298032404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45994.543298032404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45994.543298032404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45994.543298032404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45994.543298032404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45994.543298032404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45994.543298032404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45994.543298032404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45994.543298032404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45994.543298032404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45994.543298032404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45994.543298032404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45994.543298032404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45994.543298032404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45994.543298032404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45994.543298032404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45994.543298032404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45994.543298032404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45994.543298032404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45994.543298032404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45994.543298032404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45994.543298032404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45994.543298032404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45994.543298032404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45994.543298032404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45994.543298032404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45994.543298032404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45994.543298032404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45994.543298032404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45994.543298032404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45994.543298032404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45994.543298032404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45994.543298032404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45994.543298032404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45994.543298032404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45994.543298032404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45994.543298032404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45994.543298032404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45994.543298032404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45994.543298032404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45994.543298032404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45994.543298032404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45994.543298032404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45994.543298032404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45994.543298032404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45994.543298032404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45994.543298032404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45994.543298032404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45994.543298032404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45994.543298032404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45994.543298032404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45994.543298032404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45994.543298032404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45994.543298032404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45994.543298032404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45994.543298032404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45994.543298032404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45994.543298032404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45994.543298032404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45994.543298032404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45994.543298032404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45994.543298032404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45994.543298032404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45994.543298032404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45994.543298032404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45994.543298032404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45994.543298032404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45994.543298032404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45994.543298032404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45994.543298032404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45994.543298032404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45994.543298032404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45994.543298032404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45994.543298032404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45994.543298032404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45994.543298032404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45994.543298032404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45994.543298032404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45994.543298032404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45994.543298032404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45994.543298032404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45994.543298032404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45994.543298032404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45994.543298032404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45994.543298032404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45994.543298032404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45994.543298032404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45994.543298032404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45994.543298032404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45994.543298032404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45994.543298032404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45994.543298032404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45994.543298032404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45994.543298032404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45994.543298032404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45994.543298032404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45994.543298032404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45994.543298032404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45994.543298032404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45994.543298032404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45994.543298032404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45994.543298032404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45994.543298032404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45994.543298032404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45994.543298032404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45994.543298032404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45994.543298032404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45994.543298032404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45994.543298032404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45994.543298032404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45994.543298032404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45994.543298032404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45994.543298032404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45994.543298032404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45994.543298032404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45994.543298032404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45994.543298032404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45994.543298032404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45994.543298032404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45994.543298032404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45994.543298032404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45994.543298032404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45994.543298032404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45994.543298032404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45994.543298032404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45994.543298032404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45994.543298032404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45994.543298032404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45994.543298032404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45994.543298032404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45994.543298032404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45994.543298032404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45994.543298032404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45994.543298032404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45994.543298032404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45994.543298032404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45994.543298032404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45994.543298032404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45994.543298032404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45994.543298032404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45994.543298032404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45994.543298032404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45994.543298032404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45994.543298032404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45994.543298032404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45994.543298032404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45994.543298032404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45994.543298032404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45994.543298032404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45994.543298032404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45994.543298032404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45994.543298032404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45994.543298032404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45994.543298032404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45994.543298032404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45994.543298032404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45994.543298032404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45994.543298032404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45994.543298032404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45994.543298032404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45994.543298032404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45994.543298032404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45994.543298032404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45994.543298032404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45994.543298032404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45994.543298032404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45994.543298032404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45994.543298032404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45994.543298032404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45994.543298032404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45994.543298032404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45994.543298032404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45994.543298032404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45994.543298032404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45994.543298032404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45994.543298032404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45994.543298032404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45994.543298032404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45994.543298032404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45994.543298032404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45994.543298032404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45994.543298032404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45994.543298032404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45994.543298032404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45994.543298032404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45994.543298032404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45994.543298032404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45994.543298032404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45994.543298032404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45994.543298032404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45994.543298032404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45994.543298032404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45994.543298032404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45994.543298032404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45994.543298032404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45994.543298032404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45994.543298032404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45994.543298032404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45994.543298032404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45994.543298032404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45994.543298032404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45994.543298032404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45994.543298032404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45994.543298032404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45994.543298032404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45994.543298032404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45994.543298032404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45994.543298032404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45994.543298032404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45994.543298032404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45994.543298032404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45994.543298032404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45994.543298032404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45994.543298032404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45994.543298032404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45994.543298032404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45994.543298032404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45994.543298032404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45994.543298032404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45994.543298032404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45994.543298032404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45994.543298032404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45994.543298032404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45994.543298032404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45994.543298032404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45994.543298032404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45994.543298032404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45994.543298032404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45994.543298032404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45994.543298032404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45994.543298032404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45994.543298032404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45994.543298032404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45994.543298032404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45994.543298032404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45994.543298032404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45994.543298032404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45994.543298032404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45994.543298032404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45994.543298032404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45994.543298032404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45994.543298032404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45994.543298032404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45994.543298032404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45994.543298032404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45994.543298032404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45994.543298032404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45994.543298032404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45994.543298032404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45994.543298032404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45994.543298032404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45994.543298032404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45994.543298032404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45994.543298032404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45994.543298032404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45994.543298032404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45994.543298032404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45994.543298032404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45994.543298032404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45994.543298032404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45994.543298032404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45994.543298032404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45994.543298032404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45994.543298032404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45994.543298032404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45994.543298032404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45994.543298032404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45994.543298032404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45994.543298032404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45994.543298032404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45994.543298032404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45994.543298032404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45994.543298032404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45994.543298032404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45994.543298032404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45994.543298032404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45994.543298032404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45994.543298032404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45994.543298032404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45994.543298032404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45994.543298032404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45994.543298032404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45994.543298032404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45994.543298032404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45994.543298032404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45994.543298032404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45994.543298032404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45994.543298032404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45994.543298032404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45994.543298032404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45994.543298032404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45994.543298032404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45994.543298032404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45994.543298032404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45994.543298032404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45994.543298032404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45994.543298032404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45994.543298032404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45994.543298032404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45994.543298032404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45994.543298032404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45994.543298032404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45994.543298032404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45994.543298032404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45994.543298032404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45994.543298032404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45994.543298032404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45994.543298032404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45994.543298032404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45994.543298032404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45994.543298032404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45994.543298032404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45994.543298032404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45994.543298032404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45994.543298032404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45994.543298032404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45994.543298032404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45994.543298032404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45994.543298032404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45994.543298032404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45994.543298032404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45994.543298032404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45994.543298032404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45994.543298032404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45994.543298032404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45994.543298032404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45994.543298032404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45994.543298032404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45994.543298032404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45994.543298032404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45994.543298032404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45994.543298032404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45994.543298032404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45994.543298032404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45994.543298032404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45994.543298032404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45994.543298032404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45994.543298032404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45994.543298032404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45994.543298032404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45994.543298032404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45994.543298032404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45994.543298032404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45994.543298032404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45994.543298032404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45994.543298032404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45994.543298032404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45994.543298032404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45994.543298032404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45994.543298032404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45994.543298032404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45994.543298032404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45994.543298032404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45994.543298032404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45994.543298032404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45994.543298032404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45994.543298032404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45994.543298032404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45994.543298032404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45994.543298032404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45994.543298032404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45994.543298032404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45994.543298032404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45994.543298032404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45994.543298032404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45994.543298032404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45994.543298032404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45994.543298032404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45994.543298032404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45994.543298032404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45994.543298032404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45994.543298032404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45994.543298032404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45994.543298032404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45994.543298032404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45994.543298032404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45994.543298032404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45994.543298032404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45994.543298032404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45994.543298032404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45994.543298032404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45994.543298032404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45994.543298032404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45994.543298032404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45994.543298032404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45994.543298032404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45994.543298032404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45994.543298032404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45994.543298032404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45994.543298032404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45994.543298032404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45994.543298032404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45994.543298032404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45994.543298032404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45994.543298032404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45994.543298032404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45994.543298032404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45994.543298032404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45994.543298032404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45994.543298032404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45994.543298032404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45994.543298032404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45994.543298032404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45994.543298032404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45994.543298032404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45994.543298032404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45994.543298032404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45994.543298032404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45994.543298032404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45994.543298032404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45994.543298032404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45994.543298032404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45994.543298032404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45994.543298032404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45994.543298032404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45994.543298032404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45994.543298032404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45994.543298032404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45994.543298032404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45994.543298032404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45994.543298032404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45994.543298032404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45994.543298032404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45994.543298032404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45994.543298032404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45994.543298032404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45994.543298032404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45994.543298032404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45994.543298032404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45994.543298032404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45994.543298032404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45994.543298032404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45994.543298032404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45994.543298032404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45994.543298032404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45994.543298032404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45994.543298032404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45994.543298032404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45994.543298032404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45994.543298032404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45994.543298032404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45994.543298032404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45994.543298032404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45994.543298032404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45994.543298032404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45994.543298032404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45994.543298032404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45994.543298032404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45994.543298032404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45994.543298032404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45994.543298032404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45994.543298032404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45994.543298032404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45994.543298032404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45994.543298032404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45994.543298032404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45994.543298032404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45994.543298032404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45994.543298032404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45994.543298032404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45994.543298032404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45994.543298032404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45994.543298032404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45994.543298032404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45994.543298032404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45994.543298032404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45994.543298032404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45994.543298032404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45994.543298032404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45994.543298032404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45994.543298032404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45994.543298032404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45994.543298032404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45994.543298032404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45994.543298032404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45994.543298032404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45994.543298032404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45994.543298032404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45994.543298032404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45994.543298032404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45994.543298032404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45994.543298032404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45994.543298032404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45994.543298032404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45994.543298032404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45994.543298032404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45994.543298032404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45994.543298032404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45994.543298032404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45994.543298032404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45994.543298032404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45994.543298032404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291.06258043980779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0.5544091435149312</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45994.543298032404</v>
      </c>
      <c r="H4" s="92">
        <v>45994.361620370371</v>
      </c>
      <c r="I4" s="110" t="str">
        <f>IFERROR(VLOOKUP(D4,DB!A:F,6,0),"")</f>
        <v>SCECO</v>
      </c>
      <c r="J4" s="110" t="str">
        <f>IFERROR(VLOOKUP(D4,DB!A:G,7,0),"")</f>
        <v>Vandalized</v>
      </c>
      <c r="K4" s="94" t="s">
        <v>39199</v>
      </c>
      <c r="L4" s="88" t="str">
        <f>IFERROR(VLOOKUP(D4,DB!A:I,9,0),"")</f>
        <v>Latis</v>
      </c>
    </row>
    <row r="5" spans="1:16" ht="15" customHeight="1">
      <c r="A5" s="110"/>
      <c r="B5" s="110" t="str">
        <f>IFERROR(VLOOKUP(D5,DB!A:K,11,0),"")</f>
        <v>R4</v>
      </c>
      <c r="C5" s="90">
        <v>3</v>
      </c>
      <c r="D5" s="88" t="s">
        <v>36587</v>
      </c>
      <c r="E5" s="91" t="s">
        <v>39106</v>
      </c>
      <c r="F5" s="92">
        <v>45994.51394675926</v>
      </c>
      <c r="G5" s="93">
        <f t="shared" ca="1" si="0"/>
        <v>2.9351273144129664E-2</v>
      </c>
      <c r="H5" s="92">
        <v>45994.503738425927</v>
      </c>
      <c r="I5" s="110" t="str">
        <f>IFERROR(VLOOKUP(D5,DB!A:F,6,0),"")</f>
        <v>Generator-SG</v>
      </c>
      <c r="J5" s="110" t="str">
        <f>IFERROR(VLOOKUP(D5,DB!A:G,7,0),"")</f>
        <v>Vandalized</v>
      </c>
      <c r="K5" s="94" t="s">
        <v>39200</v>
      </c>
      <c r="L5" s="88" t="str">
        <f>IFERROR(VLOOKUP(D5,DB!A:I,9,0),"")</f>
        <v>Latis</v>
      </c>
    </row>
    <row r="6" spans="1:16" ht="15" customHeight="1">
      <c r="A6" s="110"/>
      <c r="B6" s="110" t="str">
        <f>IFERROR(VLOOKUP(D6,DB!A:K,11,0),"")</f>
        <v/>
      </c>
      <c r="C6" s="90"/>
      <c r="D6" s="88"/>
      <c r="E6" s="91"/>
      <c r="F6" s="92"/>
      <c r="G6" s="93">
        <f t="shared" ca="1" si="0"/>
        <v>45994.543298032404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45994.543298032404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45994.543298032404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45994.543298032404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45994.543298032404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45994.543298032404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45994.543298032404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45994.543298032404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45994.543298032404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45994.543298032404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45994.543298032404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45994.543298032404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45994.543298032404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45994.543298032404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45994.543298032404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45994.543298032404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45994.543298032404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45994.543298032404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45994.543298032404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45994.543298032404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45994.543298032404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45994.543298032404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45994.543298032404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45994.543298032404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45994.543298032404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45994.543298032404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45994.543298032404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45994.543298032404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45994.543298032404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45994.543298032404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45994.543298032404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45994.543298032404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45994.543298032404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45994.543298032404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45994.543298032404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45994.543298032404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45994.543298032404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45994.543298032404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45994.543298032404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45994.543298032404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45994.543298032404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45994.543298032404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45994.543298032404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45994.543298032404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45994.543298032404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45994.543298032404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45994.543298032404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45994.543298032404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45994.543298032404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45994.543298032404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45994.543298032404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45994.543298032404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45994.543298032404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45994.543298032404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45994.543298032404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45994.543298032404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45994.543298032404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45994.543298032404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45994.543298032404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45994.543298032404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45994.543298032404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45994.543298032404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45994.543298032404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45994.543298032404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45994.543298032404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45994.543298032404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45994.543298032404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45994.543298032404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45994.543298032404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45994.543298032404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45994.543298032404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45994.543298032404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45994.543298032404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45994.543298032404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45994.543298032404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45994.543298032404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45994.543298032404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45994.543298032404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45994.543298032404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45994.543298032404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45994.543298032404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45994.543298032404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45994.543298032404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45994.543298032404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45994.543298032404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45994.543298032404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45994.543298032404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45994.543298032404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45994.543298032404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45994.543298032404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45994.543298032404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45994.543298032404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45994.543298032404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45994.543298032404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45994.543298032404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45994.543298032404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45994.543298032404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45994.543298032404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45994.543298032404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45994.543298032404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45994.543298032404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45994.543298032404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45994.543298032404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45994.543298032404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45994.543298032404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45994.543298032404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45994.543298032404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45994.543298032404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45994.543298032404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45994.543298032404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45994.543298032404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45994.543298032404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45994.543298032404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45994.543298032404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45994.543298032404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45994.543298032404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45994.543298032404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45994.543298032404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45994.543298032404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45994.543298032404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45994.543298032404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45994.543298032404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45994.543298032404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45994.543298032404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45994.543298032404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45994.543298032404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45994.543298032404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45994.543298032404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45994.543298032404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45994.543298032404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45994.543298032404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45994.543298032404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45994.543298032404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45994.543298032404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45994.543298032404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45994.543298032404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45994.543298032404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45994.543298032404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45994.543298032404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45994.543298032404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45994.543298032404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45994.543298032404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45994.543298032404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45994.543298032404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45994.543298032404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45994.543298032404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45994.543298032404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45994.543298032404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45994.543298032404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45994.543298032404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45994.543298032404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45994.543298032404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45994.543298032404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45994.543298032404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45994.543298032404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45994.543298032404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45994.543298032404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45994.543298032404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45994.543298032404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45994.543298032404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45994.543298032404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45994.543298032404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45994.543298032404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45994.543298032404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45994.543298032404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45994.543298032404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45994.543298032404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45994.543298032404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45994.543298032404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45994.543298032404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45994.543298032404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45994.543298032404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45994.543298032404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45994.543298032404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45994.543298032404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45994.543298032404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45994.543298032404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45994.543298032404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45994.543298032404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45994.543298032404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45994.543298032404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45994.543298032404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45994.543298032404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45994.543298032404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45994.543298032404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45994.543298032404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45994.543298032404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45994.543298032404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45994.543298032404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45994.543298032404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45994.543298032404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45994.543298032404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45994.543298032404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45994.543298032404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45994.543298032404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45994.543298032404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45994.543298032404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45994.543298032404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45994.543298032404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45994.543298032404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45994.543298032404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45994.543298032404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45994.543298032404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45994.543298032404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45994.543298032404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45994.543298032404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45994.543298032404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45994.543298032404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45994.543298032404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45994.543298032404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45994.543298032404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45994.543298032404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45994.543298032404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45994.543298032404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45994.543298032404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45994.543298032404</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K20" sqref="K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102.71123784721567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68.354420717587345</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45.882186921291577</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13.169999421290413</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38309</v>
      </c>
      <c r="E6" s="37" t="s">
        <v>39106</v>
      </c>
      <c r="F6" s="38">
        <v>45994.500219907408</v>
      </c>
      <c r="G6" s="135">
        <f ca="1">IFERROR(NOW()-F6,"")</f>
        <v>4.3078124996100087E-2</v>
      </c>
      <c r="H6" s="38">
        <v>45994.494247685187</v>
      </c>
      <c r="I6" s="37" t="str">
        <f>IFERROR(VLOOKUP(D6,DB!A:F,6,0),"")</f>
        <v>SCECO</v>
      </c>
      <c r="J6" s="37" t="str">
        <f>IFERROR(VLOOKUP(D6,DB!A:G,7,0),"")</f>
        <v>Haj Removal</v>
      </c>
      <c r="K6" s="37" t="s">
        <v>39210</v>
      </c>
      <c r="L6" s="37" t="str">
        <f>IFERROR(VLOOKUP(D6,DB!A:I,9,0),"")</f>
        <v>Latis</v>
      </c>
    </row>
    <row r="7" spans="1:13">
      <c r="A7" s="37" t="s">
        <v>39211</v>
      </c>
      <c r="B7" s="37" t="str">
        <f>IFERROR(VLOOKUP(D7,DB!A:K,11,0),"")</f>
        <v>R5</v>
      </c>
      <c r="C7" s="37">
        <v>5</v>
      </c>
      <c r="D7" s="37" t="s">
        <v>38344</v>
      </c>
      <c r="E7" s="37" t="s">
        <v>39185</v>
      </c>
      <c r="F7" s="38">
        <v>45994.527881944443</v>
      </c>
      <c r="G7" s="135">
        <f ca="1">IFERROR(NOW()-F7,"")</f>
        <v>1.5416087961057201E-2</v>
      </c>
      <c r="H7" s="38">
        <v>45994.519641203704</v>
      </c>
      <c r="I7" s="37" t="str">
        <f>IFERROR(VLOOKUP(D7,DB!A:F,6,0),"")</f>
        <v>SCECO</v>
      </c>
      <c r="J7" s="37" t="str">
        <f>IFERROR(VLOOKUP(D7,DB!A:G,7,0),"")</f>
        <v>Haj Removal</v>
      </c>
      <c r="K7" s="37" t="s">
        <v>39212</v>
      </c>
      <c r="L7" s="37" t="str">
        <f>IFERROR(VLOOKUP(D7,DB!A:I,9,0),"")</f>
        <v>Latis</v>
      </c>
    </row>
    <row r="8" spans="1:13">
      <c r="A8" s="37"/>
      <c r="B8" s="37" t="str">
        <f>IFERROR(VLOOKUP(D8,DB!A:K,11,0),"")</f>
        <v/>
      </c>
      <c r="C8" s="37"/>
      <c r="D8" s="37"/>
      <c r="E8" s="37"/>
      <c r="F8" s="38"/>
      <c r="G8" s="135">
        <f ca="1">IFERROR(NOW()-F8,"")</f>
        <v>45994.543298032404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45994.543298032404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45994.543298032404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45994.543298032404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45994.543298032404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45994.543298032404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45994.543298032404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45994.543298032404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45994.543298032404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45994.543298032404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45994.543298032404</v>
      </c>
      <c r="H18" s="38"/>
      <c r="I18" s="37" t="str">
        <f>IFERROR(VLOOKUP(D18,DB!A:F,6,0),"")</f>
        <v/>
      </c>
      <c r="J18" s="37" t="str">
        <f>IFERROR(VLOOKUP(D18,DB!A:G,7,0),"")</f>
        <v/>
      </c>
      <c r="K18" s="37"/>
      <c r="L18" s="37" t="str">
        <f>IFERROR(VLOOKUP(D18,DB!A:I,9,0),"")</f>
        <v/>
      </c>
    </row>
    <row r="19" spans="1:12">
      <c r="A19" s="150"/>
      <c r="B19" s="150" t="str">
        <f>IFERROR(VLOOKUP(D19,DB!A:K,11,0),"")</f>
        <v/>
      </c>
      <c r="C19" s="150"/>
      <c r="D19" s="150"/>
      <c r="E19" s="150"/>
      <c r="F19" s="151"/>
      <c r="G19" s="152">
        <f ca="1">IFERROR(NOW()-F19,"")</f>
        <v>45994.543298032404</v>
      </c>
      <c r="H19" s="151"/>
      <c r="I19" s="150" t="str">
        <f>IFERROR(VLOOKUP(D19,DB!A:F,6,0),"")</f>
        <v/>
      </c>
      <c r="J19" s="150" t="str">
        <f>IFERROR(VLOOKUP(D19,DB!A:G,7,0),"")</f>
        <v/>
      </c>
      <c r="K19" s="150"/>
      <c r="L19" s="150" t="str">
        <f>IFERROR(VLOOKUP(D19,DB!A:I,9,0),"")</f>
        <v/>
      </c>
    </row>
    <row r="20" spans="1:12">
      <c r="A20" s="37"/>
      <c r="B20" s="153" t="str">
        <f>IFERROR(VLOOKUP(D20,DB!A:K,11,0),"")</f>
        <v/>
      </c>
      <c r="C20" s="37"/>
      <c r="D20" s="37"/>
      <c r="E20" s="37"/>
      <c r="F20" s="38"/>
      <c r="G20" s="135">
        <f t="shared" ref="G20:G51" ca="1" si="2">IFERROR(NOW()-F20,"")</f>
        <v>45994.543298032404</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45994.543298032404</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45994.543298032404</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45994.543298032404</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45994.543298032404</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45994.543298032404</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45994.543298032404</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45994.543298032404</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45994.543298032404</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45994.543298032404</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45994.543298032404</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45994.543298032404</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45994.543298032404</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45994.543298032404</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45994.543298032404</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45994.543298032404</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45994.543298032404</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45994.543298032404</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45994.543298032404</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45994.543298032404</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45994.543298032404</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45994.543298032404</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45994.543298032404</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45994.543298032404</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45994.543298032404</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45994.543298032404</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45994.543298032404</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45994.543298032404</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45994.543298032404</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45994.543298032404</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45994.543298032404</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45994.543298032404</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ref="G52:G83" ca="1" si="3">IFERROR(NOW()-F52,"")</f>
        <v>45994.543298032404</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45994.543298032404</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45994.543298032404</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45994.543298032404</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45994.543298032404</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45994.543298032404</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45994.543298032404</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45994.543298032404</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45994.543298032404</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45994.543298032404</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45994.543298032404</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45994.543298032404</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45994.543298032404</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45994.543298032404</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45994.543298032404</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45994.543298032404</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45994.543298032404</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45994.543298032404</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45994.543298032404</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45994.543298032404</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45994.543298032404</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45994.543298032404</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45994.543298032404</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45994.543298032404</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45994.543298032404</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45994.543298032404</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45994.543298032404</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45994.543298032404</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45994.543298032404</v>
      </c>
      <c r="H80" s="38"/>
      <c r="I80" s="153" t="str">
        <f>IFERROR(VLOOKUP(D80,DB!A:F,6,0),"")</f>
        <v/>
      </c>
      <c r="J80" s="153" t="str">
        <f>IFERROR(VLOOKUP(D80,DB!A:G,7,0),"")</f>
        <v/>
      </c>
      <c r="K80" s="37"/>
      <c r="L80" s="153" t="str">
        <f>IFERROR(VLOOKUP(D80,DB!A:I,9,0),"")</f>
        <v/>
      </c>
    </row>
    <row r="81" spans="1:12">
      <c r="A81" s="150"/>
      <c r="B81" s="154" t="str">
        <f>IFERROR(VLOOKUP(D81,DB!A:K,11,0),"")</f>
        <v/>
      </c>
      <c r="C81" s="150"/>
      <c r="D81" s="150"/>
      <c r="E81" s="150"/>
      <c r="F81" s="151"/>
      <c r="G81" s="152">
        <f t="shared" ca="1" si="3"/>
        <v>45994.543298032404</v>
      </c>
      <c r="H81" s="151"/>
      <c r="I81" s="154" t="str">
        <f>IFERROR(VLOOKUP(D81,DB!A:F,6,0),"")</f>
        <v/>
      </c>
      <c r="J81" s="154" t="str">
        <f>IFERROR(VLOOKUP(D81,DB!A:G,7,0),"")</f>
        <v/>
      </c>
      <c r="K81" s="150"/>
      <c r="L81" s="154"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29079</v>
      </c>
      <c r="E2" s="142" t="s">
        <v>39106</v>
      </c>
      <c r="F2" s="121">
        <v>45994.474074074074</v>
      </c>
      <c r="G2" s="72">
        <f ca="1">IFERROR(NOW()-F2,"-")</f>
        <v>6.9223958329530433E-2</v>
      </c>
      <c r="H2" s="121">
        <v>45994.474074074074</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t="s">
        <v>39215</v>
      </c>
      <c r="E3" s="142"/>
      <c r="F3" s="121"/>
      <c r="G3" s="72">
        <f ca="1">IFERROR(NOW()-F3,"-")</f>
        <v>45994.543298032404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45994.543298032404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45994.543298032404</v>
      </c>
      <c r="H5" s="121"/>
      <c r="I5" s="119" t="str">
        <f>IFERROR(VLOOKUP(D5,DB!A:F,6,0),"")</f>
        <v/>
      </c>
      <c r="J5" s="119" t="str">
        <f>IFERROR(VLOOKUP(D5,DB!A:G,7,0),"")</f>
        <v/>
      </c>
      <c r="K5" s="122" t="s">
        <v>39215</v>
      </c>
      <c r="L5" s="137" t="str">
        <f>IFERROR(VLOOKUP(D5,DB!A:I,9,0),"")</f>
        <v/>
      </c>
    </row>
    <row r="6" spans="1:16382" ht="31.5" customHeight="1">
      <c r="A6" s="118"/>
      <c r="B6" s="119" t="str">
        <f>IFERROR(VLOOKUP(D6,DB!A:K,11,0),"")</f>
        <v/>
      </c>
      <c r="C6" s="120"/>
      <c r="D6" s="119"/>
      <c r="E6" s="142"/>
      <c r="F6" s="121"/>
      <c r="G6" s="72">
        <f ca="1">IFERROR(NOW()-F6,"-")</f>
        <v>45994.543298032404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45994.543298032404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45994.543298032404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45994.543298032404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45994.543298032404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45994.543298032404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45994.543298032404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45994.543298032404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45994.543298032404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45994.543298032404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45994.543298032404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45994.543298032404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45994.543298032404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45994.543298032404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45994.543298032404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45994.543298032404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45994.543298032404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45994.543298032404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45994.543298032404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45994.543298032404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45994.543298032404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45994.543298032404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45994.543298032404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45994.543298032404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45994.543298032404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45994.543298032404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45994.543298032404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45994.543298032404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45994.543298032404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45994.543298032404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45994.543298032404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45994.543298032404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45994.543298032404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45994.543298032404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45994.543298032404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45994.543298032404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45994.543298032404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45994.543298032404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45994.543298032404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45994.543298032404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45994.543298032404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45994.543298032404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45994.543298032404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45994.543298032404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45994.543298032404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45994.543298032404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45994.543298032404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45994.543298032404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45994.543298032404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45994.543298032404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45994.543298032404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45994.543298032404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45994.543298032404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45994.543298032404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45994.543298032404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45994.543298032404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45994.543298032404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45994.543298032404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45994.543298032404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45994.543298032404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45994.543298032404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45994.543298032404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45994.543298032404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45994.543298032404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45994.543298032404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45994.543298032404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45994.543298032404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45994.543298032404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45994.543298032404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45994.543298032404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45994.543298032404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45994.543298032404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45994.543298032404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45994.543298032404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45994.543298032404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45994.543298032404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45994.543298032404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45994.543298032404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45994.543298032404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45994.543298032404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45994.543298032404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45994.543298032404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45994.543298032404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45994.543298032404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45994.543298032404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45994.543298032404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45994.543298032404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45994.543298032404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45994.543298032404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45994.543298032404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45994.543298032404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45994.543298032404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45994.543298032404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45994.543298032404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45994.543298032404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45994.543298032404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45994.543298032404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45994.543298032404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45994.543298032404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45994.543298032404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45994.543298032404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45994.543298032404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45994.543298032404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45994.543298032404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45994.543298032404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45994.543298032404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45994.543298032404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45994.543298032404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45994.543298032404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45994.543298032404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45994.543298032404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45994.543298032404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45994.543298032404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45994.543298032404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45994.543298032404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45994.543298032404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45994.543298032404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45994.543298032404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45994.543298032404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45994.543298032404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45994.543298032404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45994.543298032404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45994.543298032404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45994.543298032404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45994.543298032404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45994.543298032404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45994.543298032404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45994.543298032404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45994.543298032404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45994.543298032404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45994.543298032404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45994.543298032404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45994.543298032404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45994.543298032404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45994.543298032404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45994.543298032404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45994.543298032404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45994.543298032404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45994.543298032404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45994.543298032404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45994.543298032404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45994.543298032404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45994.543298032404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45994.543298032404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45994.543298032404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45994.543298032404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45994.543298032404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45994.543298032404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45994.543298032404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45994.543298032404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45994.543298032404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45994.543298032404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45994.543298032404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45994.543298032404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45994.543298032404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45994.543298032404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45994.543298032404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45994.543298032404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45994.543298032404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45994.543298032404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45994.543298032404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45994.543298032404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45994.543298032404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45994.543298032404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45994.543298032404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45994.543298032404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45994.543298032404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45994.543298032404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45994.543298032404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45994.543298032404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45994.543298032404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45994.543298032404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45994.543298032404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45994.543298032404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45994.543298032404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45994.543298032404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45994.543298032404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45994.543298032404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45994.543298032404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45994.543298032404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45994.543298032404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45994.543298032404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45994.543298032404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45994.543298032404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45994.543298032404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45994.543298032404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45994.543298032404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45994.543298032404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45994.543298032404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45994.543298032404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45994.543298032404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45994.543298032404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45994.543298032404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45994.543298032404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45994.543298032404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45994.543298032404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45994.543298032404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45994.543298032404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45994.543298032404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45994.543298032404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45994.543298032404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45994.543298032404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45994.543298032404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45994.543298032404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45994.543298032404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45994.543298032404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45994.543298032404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45994.543298032404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45994.543298032404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45994.543298032404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45994.543298032404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45994.543298032404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45994.543298032404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45994.543298032404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45994.543298032404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45994.543298032404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45994.543298032404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45994.543298032404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45994.543298032404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45994.543298032404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45994.543298032404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45994.543298032404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45994.543298032404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45994.543298032404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45994.543298032404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45994.543298032404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45994.543298032404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45994.543298032404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45994.543298032404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45994.543298032404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45994.543298032404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45994.543298032404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45994.543298032404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45994.543298032404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45994.543298032404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45994.543298032404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45994.543298032404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45994.543298032404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45994.543298032404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45994.543298032404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45994.543298032404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45994.543298032404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45994.543298032404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45994.543298032404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45994.543298032404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45994.543298032404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45994.543298032404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45994.543298032404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45994.543298032404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45994.543298032404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45994.543298032404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45994.543298032404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45994.543298032404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45994.543298032404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45994.543298032404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45994.543298032404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45994.543298032404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45994.543298032404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45994.543298032404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45994.543298032404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45994.543298032404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45994.543298032404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45994.543298032404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45994.543298032404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45994.543298032404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45994.543298032404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45994.543298032404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45994.543298032404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45994.543298032404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45994.543298032404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45994.543298032404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45994.543298032404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45994.543298032404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45994.543298032404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45994.543298032404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45994.543298032404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45994.543298032404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45994.543298032404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45994.543298032404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45994.543298032404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45994.543298032404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45994.543298032404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45994.543298032404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45994.543298032404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45994.543298032404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45994.543298032404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45994.543298032404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45994.543298032404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45994.543298032404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45994.543298032404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45994.543298032404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45994.543298032404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45994.543298032404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45994.543298032404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45994.543298032404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45994.543298032404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45994.543298032404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45994.543298032404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45994.543298032404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45994.543298032404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45994.543298032404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45994.543298032404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45994.543298032404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45994.543298032404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45994.543298032404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45994.543298032404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45994.543298032404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45994.543298032404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45994.543298032404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45994.543298032404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45994.543298032404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45994.543298032404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45994.543298032404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45994.543298032404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45994.543298032404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45994.543298032404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45994.543298032404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45994.543298032404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45994.543298032404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45994.543298032404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45994.543298032404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45994.543298032404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45994.543298032404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45994.543298032404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45994.543298032404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45994.543298032404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45994.543298032404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45994.543298032404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45994.543298032404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45994.543298032404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45994.543298032404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45994.543298032404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45994.543298032404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45994.543298032404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45994.543298032404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45994.543298032404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45994.543298032404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45994.543298032404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45994.543298032404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45994.543298032404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45994.543298032404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45994.543298032404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45994.543298032404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45994.543298032404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45994.543298032404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45994.543298032404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45994.543298032404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45994.543298032404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45994.543298032404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45994.543298032404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45994.543298032404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45994.543298032404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45994.543298032404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45994.543298032404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45994.543298032404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45994.543298032404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45994.543298032404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45994.543298032404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45994.543298032404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45994.543298032404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45994.543298032404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45994.543298032404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45994.543298032404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45994.543298032404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45994.543298032404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45994.543298032404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45994.543298032404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45994.543298032404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45994.543298032404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45994.543298032404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45994.543298032404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45994.543298032404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45994.543298032404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45994.543298032404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45994.543298032404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45994.543298032404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45994.543298032404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45994.543298032404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45994.543298032404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45994.543298032404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45994.543298032404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45994.543298032404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45994.543298032404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45994.543298032404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45994.543298032404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45994.543298032404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45994.543298032404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45994.543298032404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45994.543298032404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45994.543298032404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45994.543298032404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45994.543298032404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45994.543298032404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45994.543298032404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45994.543298032404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45994.543298032404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45994.543298032404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45994.543298032404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45994.543298032404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45994.543298032404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45994.543298032404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45994.543298032404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45994.543298032404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45994.543298032404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45994.543298032404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45994.543298032404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45994.543298032404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45994.543298032404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45994.543298032404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45994.543298032404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45994.543298032404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45994.543298032404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45994.543298032404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45994.543298032404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45994.543298032404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45994.543298032404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45994.543298032404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45994.543298032404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45994.543298032404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45994.543298032404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45994.543298032404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45994.543298032404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45994.543298032404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45994.543298032404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45994.543298032404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45994.543298032404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45994.543298032404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45994.543298032404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45994.543298032404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45994.543298032404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45994.543298032404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45994.543298032404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45994.543298032404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45994.543298032404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45994.543298032404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45994.543298032404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45994.543298032404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45994.543298032404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45994.543298032404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45994.543298032404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45994.543298032404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45994.543298032404</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45994.543298032404</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