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03" documentId="13_ncr:1_{F6CB121F-512D-4AA6-A0C1-0FB36C537598}" xr6:coauthVersionLast="47" xr6:coauthVersionMax="47" xr10:uidLastSave="{5C151D6E-E682-4C83-B1D1-2BE9E669689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B14" i="6"/>
  <c r="G2" i="6"/>
  <c r="G3" i="6"/>
  <c r="G4" i="6"/>
  <c r="G5" i="6"/>
  <c r="G6" i="6"/>
  <c r="G7" i="6"/>
  <c r="G8" i="6"/>
  <c r="G9" i="6"/>
  <c r="G10" i="6"/>
  <c r="G11" i="6"/>
  <c r="G12" i="6"/>
  <c r="G13" i="6"/>
  <c r="G14" i="6"/>
  <c r="I2" i="6"/>
  <c r="I3" i="6"/>
  <c r="I4" i="6"/>
  <c r="I5" i="6"/>
  <c r="I6" i="6"/>
  <c r="I7" i="6"/>
  <c r="I8" i="6"/>
  <c r="I9" i="6"/>
  <c r="I10" i="6"/>
  <c r="I11" i="6"/>
  <c r="I12" i="6"/>
  <c r="I13" i="6"/>
  <c r="I14" i="6"/>
  <c r="J2" i="6"/>
  <c r="J3" i="6"/>
  <c r="J4" i="6"/>
  <c r="J5" i="6"/>
  <c r="J6" i="6"/>
  <c r="J7" i="6"/>
  <c r="J8" i="6"/>
  <c r="J9" i="6"/>
  <c r="J10" i="6"/>
  <c r="J11" i="6"/>
  <c r="J12" i="6"/>
  <c r="J13" i="6"/>
  <c r="J14" i="6"/>
  <c r="L2" i="6"/>
  <c r="L3" i="6"/>
  <c r="L4" i="6"/>
  <c r="L5" i="6"/>
  <c r="L6" i="6"/>
  <c r="L7" i="6"/>
  <c r="L8" i="6"/>
  <c r="L9" i="6"/>
  <c r="L10" i="6"/>
  <c r="L11" i="6"/>
  <c r="L12" i="6"/>
  <c r="L13" i="6"/>
  <c r="L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alcChain>
</file>

<file path=xl/sharedStrings.xml><?xml version="1.0" encoding="utf-8"?>
<sst xmlns="http://schemas.openxmlformats.org/spreadsheetml/2006/main" count="180281" uniqueCount="39126">
  <si>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</si>
  <si>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</si>
  <si>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</si>
  <si>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</si>
  <si>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</si>
  <si>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</si>
  <si>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</si>
  <si>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</si>
  <si>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</si>
  <si>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</si>
  <si>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</si>
  <si>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</si>
  <si>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</si>
  <si>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</si>
  <si>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</si>
  <si>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</si>
  <si>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</si>
  <si>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</si>
  <si>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</si>
  <si>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</si>
  <si>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</si>
  <si>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</si>
  <si>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</si>
  <si>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</si>
  <si>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</si>
  <si>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</si>
  <si>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</si>
  <si>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</si>
  <si>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</si>
  <si>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</si>
  <si>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</si>
  <si>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</si>
  <si>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</si>
  <si>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</si>
  <si>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</si>
  <si>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</si>
  <si>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</si>
  <si>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</si>
  <si>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</si>
  <si>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</si>
  <si>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</si>
  <si>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</si>
  <si>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</si>
  <si>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</si>
  <si>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</si>
  <si>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</si>
  <si>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</si>
  <si>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</si>
  <si>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</si>
  <si>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</si>
  <si>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</si>
  <si>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</si>
  <si>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</si>
  <si>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</si>
  <si>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</si>
  <si>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</si>
  <si>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</si>
  <si>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</si>
  <si>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</si>
  <si>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</si>
  <si>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</si>
  <si>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</si>
  <si>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</si>
  <si>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</si>
  <si>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</si>
  <si>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</si>
  <si>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</si>
  <si>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</si>
  <si>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</si>
  <si>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</si>
  <si>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</si>
  <si>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</si>
  <si>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</si>
  <si>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</si>
  <si>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</si>
  <si>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</si>
  <si>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</si>
  <si>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</si>
  <si>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</si>
  <si>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</si>
  <si>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</si>
  <si>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</si>
  <si>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</si>
  <si>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</si>
  <si>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</si>
  <si>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</si>
  <si>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</si>
  <si>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</si>
  <si>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</si>
  <si>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</si>
  <si>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</si>
  <si>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</si>
  <si>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</si>
  <si>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</si>
  <si>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</si>
  <si>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</si>
  <si>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</si>
  <si>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</si>
  <si>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</si>
  <si>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</si>
  <si>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</si>
  <si>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</si>
  <si>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</si>
  <si>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</si>
  <si>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</si>
  <si>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</si>
  <si>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</si>
  <si>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</si>
  <si>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</si>
  <si>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</si>
  <si>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</si>
  <si>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</si>
  <si>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</si>
  <si>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</si>
  <si>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</si>
  <si>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</si>
  <si>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</si>
  <si>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</si>
  <si>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</si>
  <si>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</si>
  <si>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</si>
  <si>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</si>
  <si>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</si>
  <si>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</si>
  <si>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</si>
  <si>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</si>
  <si>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</si>
  <si>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</si>
  <si>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</si>
  <si>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</si>
  <si>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</si>
  <si>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</si>
  <si>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</si>
  <si>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</si>
  <si>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</si>
  <si>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</si>
  <si>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</si>
  <si>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</si>
  <si>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</si>
  <si>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</si>
  <si>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</si>
  <si>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</si>
  <si>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</si>
  <si>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</si>
  <si>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</si>
  <si>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</si>
  <si>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</si>
  <si>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</si>
  <si>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</si>
  <si>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</si>
  <si>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</si>
  <si>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</si>
  <si>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</si>
  <si>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</si>
  <si>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</si>
  <si>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</si>
  <si>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</si>
  <si>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</si>
  <si>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</si>
  <si>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</si>
  <si>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</si>
  <si>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</si>
  <si>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</si>
  <si>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</si>
  <si>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</si>
  <si>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</si>
  <si>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</si>
  <si>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</si>
  <si>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</si>
  <si>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</si>
  <si>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</si>
  <si>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</si>
  <si>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</si>
  <si>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</si>
  <si>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</si>
  <si>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</si>
  <si>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</si>
  <si>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</si>
  <si>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</si>
  <si>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</si>
  <si>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</si>
  <si>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</si>
  <si>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</si>
  <si>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</si>
  <si>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</si>
  <si>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</si>
  <si>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</si>
  <si>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</si>
  <si>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</si>
  <si>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</si>
  <si>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</si>
  <si>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</si>
  <si>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</si>
  <si>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</si>
  <si>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</si>
  <si>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</si>
  <si>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</si>
  <si>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</si>
  <si>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</si>
  <si>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</si>
  <si>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</si>
  <si>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</si>
  <si>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</si>
  <si>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</si>
  <si>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</si>
  <si>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</si>
  <si>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</si>
  <si>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</si>
  <si>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</si>
  <si>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</si>
  <si>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</si>
  <si>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</si>
  <si>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</si>
  <si>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</si>
  <si>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</si>
  <si>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</si>
  <si>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</si>
  <si>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</si>
  <si>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</si>
  <si>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</si>
  <si>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</si>
  <si>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</si>
  <si>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</si>
  <si>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</si>
  <si>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</si>
  <si>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</si>
  <si>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</si>
  <si>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</si>
  <si>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</si>
  <si>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</si>
  <si>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</si>
  <si>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</si>
  <si>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</si>
  <si>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</si>
  <si>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</si>
  <si>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</si>
  <si>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</si>
  <si>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</si>
  <si>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</si>
  <si>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</si>
  <si>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</si>
  <si>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</si>
  <si>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</si>
  <si>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</si>
  <si>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</si>
  <si>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</si>
  <si>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</si>
  <si>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</si>
  <si>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</si>
  <si>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</si>
  <si>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</si>
  <si>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</si>
  <si>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</si>
  <si>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</si>
  <si>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</si>
  <si>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</si>
  <si>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</si>
  <si>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</si>
  <si>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</si>
  <si>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</si>
  <si>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</si>
  <si>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</si>
  <si>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</si>
  <si>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</si>
  <si>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</si>
  <si>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</si>
  <si>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</si>
  <si>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</si>
  <si>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</si>
  <si>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</si>
  <si>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</si>
  <si>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</si>
  <si>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</si>
  <si>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</si>
  <si>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</si>
  <si>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</si>
  <si>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</si>
  <si>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</si>
  <si>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</si>
  <si>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</si>
  <si>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</si>
  <si>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</si>
  <si>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</si>
  <si>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</si>
  <si>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</si>
  <si>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</si>
  <si>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</si>
  <si>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</si>
  <si>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</si>
  <si>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</si>
  <si>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</si>
  <si>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</si>
  <si>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</si>
  <si>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</si>
  <si>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</si>
  <si>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</si>
  <si>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</si>
  <si>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</si>
  <si>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</si>
  <si>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</si>
  <si>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</si>
  <si>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</si>
  <si>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</si>
  <si>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</si>
  <si>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</si>
  <si>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</si>
  <si>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</si>
  <si>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</si>
  <si>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</si>
  <si>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</si>
  <si>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</si>
  <si>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</si>
  <si>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</si>
  <si>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</si>
  <si>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</si>
  <si>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</si>
  <si>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</si>
  <si>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</si>
  <si>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</si>
  <si>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</si>
  <si>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</si>
  <si>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</si>
  <si>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</si>
  <si>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</si>
  <si>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</si>
  <si>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</si>
  <si>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</si>
  <si>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</si>
  <si>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</si>
  <si>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</si>
  <si>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</si>
  <si>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</si>
  <si>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</si>
  <si>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</si>
  <si>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</si>
  <si>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</si>
  <si>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</si>
  <si>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</si>
  <si>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</si>
  <si>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</si>
  <si>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</si>
  <si>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</si>
  <si>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</si>
  <si>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</si>
  <si>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</si>
  <si>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</si>
  <si>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</si>
  <si>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</si>
  <si>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</si>
  <si>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</si>
  <si>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</si>
  <si>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</si>
  <si>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</si>
  <si>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</si>
  <si>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</si>
  <si>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</si>
  <si>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</si>
  <si>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</si>
  <si>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</si>
  <si>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</si>
  <si>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</si>
  <si>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</si>
  <si>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</si>
  <si>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</si>
  <si>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</si>
  <si>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</si>
  <si>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</si>
  <si>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</si>
  <si>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</si>
  <si>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</si>
  <si>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</si>
  <si>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</si>
  <si>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</si>
  <si>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</si>
  <si>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</si>
  <si>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</si>
  <si>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</si>
  <si>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</si>
  <si>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</si>
  <si>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</si>
  <si>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</si>
  <si>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</si>
  <si>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</si>
  <si>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</si>
  <si>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</si>
  <si>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</si>
  <si>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</si>
  <si>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</si>
  <si>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</si>
  <si>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</si>
  <si>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</si>
  <si>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</si>
  <si>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</si>
  <si>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</si>
  <si>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</si>
  <si>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</si>
  <si>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</si>
  <si>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</si>
  <si>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</si>
  <si>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</si>
  <si>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</si>
  <si>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</si>
  <si>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</si>
  <si>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</si>
  <si>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</si>
  <si>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</si>
  <si>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</si>
  <si>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</si>
  <si>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</si>
  <si>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</si>
  <si>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</si>
  <si>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</si>
  <si>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</si>
  <si>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</si>
  <si>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</si>
  <si>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</si>
  <si>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</si>
  <si>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</si>
  <si>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</si>
  <si>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</si>
  <si>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</si>
  <si>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</si>
  <si>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</si>
  <si>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</si>
  <si>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</si>
  <si>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</si>
  <si>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</si>
  <si>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</si>
  <si>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</si>
  <si>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</si>
  <si>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</si>
  <si>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</si>
  <si>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</si>
  <si>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</si>
  <si>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</si>
  <si>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</si>
  <si>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</si>
  <si>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</si>
  <si>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</si>
  <si>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</si>
  <si>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</si>
  <si>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</si>
  <si>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</si>
  <si>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</si>
  <si>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</si>
  <si>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</si>
  <si>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</si>
  <si>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</si>
  <si>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</si>
  <si>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</si>
  <si>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</si>
  <si>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</si>
  <si>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</si>
  <si>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</si>
  <si>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</si>
  <si>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</si>
  <si>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</si>
  <si>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</si>
  <si>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</si>
  <si>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</si>
  <si>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</si>
  <si>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</si>
  <si>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</si>
  <si>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</si>
  <si>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</si>
  <si>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</si>
  <si>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</si>
  <si>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</si>
  <si>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</si>
  <si>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</si>
  <si>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</si>
  <si>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</si>
  <si>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</si>
  <si>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</si>
  <si>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</si>
  <si>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</si>
  <si>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</si>
  <si>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</si>
  <si>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</si>
  <si>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</si>
  <si>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</si>
  <si>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</si>
  <si>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</si>
  <si>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</si>
  <si>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</si>
  <si>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</si>
  <si>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</si>
  <si>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</si>
  <si>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</si>
  <si>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</si>
  <si>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</si>
  <si>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</si>
  <si>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</si>
  <si>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</si>
  <si>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</si>
  <si>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</si>
  <si>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</si>
  <si>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</si>
  <si>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</si>
  <si>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</si>
  <si>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</si>
  <si>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</si>
  <si>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</si>
  <si>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</si>
  <si>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</si>
  <si>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</si>
  <si>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</si>
  <si>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</si>
  <si>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</si>
  <si>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</si>
  <si>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</si>
  <si>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</si>
  <si>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</si>
  <si>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</si>
  <si>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</si>
  <si>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</si>
  <si>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</si>
  <si>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</si>
  <si>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</si>
  <si>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</si>
  <si>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</si>
  <si>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</si>
  <si>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</si>
  <si>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</si>
  <si>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</si>
  <si>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</si>
  <si>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</si>
  <si>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</si>
  <si>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</si>
  <si>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</si>
  <si>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</si>
  <si>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</si>
  <si>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</si>
  <si>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</si>
  <si>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</si>
  <si>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</si>
  <si>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</si>
  <si>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</si>
  <si>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</si>
  <si>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</si>
  <si>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</si>
  <si>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</si>
  <si>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</si>
  <si>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</si>
  <si>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</si>
  <si>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</si>
  <si>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</si>
  <si>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</si>
  <si>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</si>
  <si>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</si>
  <si>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</si>
  <si>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</si>
  <si>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</si>
  <si>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</si>
  <si>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</si>
  <si>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</si>
  <si>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</si>
  <si>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</si>
  <si>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</si>
  <si>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</si>
  <si>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</si>
  <si>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</si>
  <si>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</si>
  <si>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</si>
  <si>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</si>
  <si>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</si>
  <si>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</si>
  <si>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</si>
  <si>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</si>
  <si>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</si>
  <si>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</si>
  <si>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</si>
  <si>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</si>
  <si>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</si>
  <si>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</si>
  <si>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</si>
  <si>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</si>
  <si>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</si>
  <si>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</si>
  <si>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</si>
  <si>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</si>
  <si>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</si>
  <si>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</si>
  <si>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</si>
  <si>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</si>
  <si>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</si>
  <si>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</si>
  <si>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</si>
  <si>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</si>
  <si>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</si>
  <si>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</si>
  <si>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</si>
  <si>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</si>
  <si>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</si>
  <si>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</si>
  <si>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</si>
  <si>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</si>
  <si>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</si>
  <si>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</si>
  <si>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</si>
  <si>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</si>
  <si>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</si>
  <si>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</si>
  <si>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</si>
  <si>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</si>
  <si>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</si>
  <si>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</si>
  <si>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</si>
  <si>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</si>
  <si>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</si>
  <si>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</si>
  <si>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</si>
  <si>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</si>
  <si>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</si>
  <si>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</si>
  <si>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</si>
  <si>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</si>
  <si>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</si>
  <si>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</si>
  <si>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</si>
  <si>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</si>
  <si>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</si>
  <si>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</si>
  <si>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</si>
  <si>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</si>
  <si>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</si>
  <si>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</si>
  <si>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</si>
  <si>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</si>
  <si>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</si>
  <si>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</si>
  <si>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</si>
  <si>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</si>
  <si>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</si>
  <si>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</si>
  <si>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</si>
  <si>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</si>
  <si>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</si>
  <si>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</si>
  <si>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</si>
  <si>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</si>
  <si>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</si>
  <si>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</si>
  <si>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</si>
  <si>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</si>
  <si>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</si>
  <si>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</si>
  <si>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</si>
  <si>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</si>
  <si>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</si>
  <si>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</si>
  <si>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</si>
  <si>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</si>
  <si>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</si>
  <si>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</si>
  <si>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</si>
  <si>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</si>
  <si>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</si>
  <si>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</si>
  <si>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</si>
  <si>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</si>
  <si>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</si>
  <si>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</si>
  <si>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</si>
  <si>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</si>
  <si>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</si>
  <si>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</si>
  <si>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</si>
  <si>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</si>
  <si>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</si>
  <si>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</si>
  <si>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</si>
  <si>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</si>
  <si>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</si>
  <si>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</si>
  <si>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</si>
  <si>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</si>
  <si>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</si>
  <si>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</si>
  <si>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</si>
  <si>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</si>
  <si>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</si>
  <si>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</si>
  <si>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</si>
  <si>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</si>
  <si>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</si>
  <si>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</si>
  <si>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</si>
  <si>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</si>
  <si>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</si>
  <si>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</si>
  <si>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</si>
  <si>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</si>
  <si>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</si>
  <si>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</si>
  <si>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</si>
  <si>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</si>
  <si>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</si>
  <si>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</si>
  <si>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</si>
  <si>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</si>
  <si>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</si>
  <si>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</si>
  <si>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</si>
  <si>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</si>
  <si>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</si>
  <si>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</si>
  <si>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</si>
  <si>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</si>
  <si>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</si>
  <si>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</si>
  <si>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</si>
  <si>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</si>
  <si>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</si>
  <si>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</si>
  <si>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</si>
  <si>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</si>
  <si>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</si>
  <si>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</si>
  <si>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</si>
  <si>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</si>
  <si>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</si>
  <si>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</si>
  <si>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</si>
  <si>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</si>
  <si>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</si>
  <si>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</si>
  <si>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</si>
  <si>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</si>
  <si>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</si>
  <si>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</si>
  <si>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</si>
  <si>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</si>
  <si>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</si>
  <si>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</si>
  <si>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</si>
  <si>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</si>
  <si>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</si>
  <si>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</si>
  <si>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</si>
  <si>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</si>
  <si>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</si>
  <si>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</si>
  <si>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</si>
  <si>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</si>
  <si>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</si>
  <si>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</si>
  <si>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</si>
  <si>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</si>
  <si>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</si>
  <si>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</si>
  <si>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</si>
  <si>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</si>
  <si>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</si>
  <si>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</si>
  <si>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</si>
  <si>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</si>
  <si>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</si>
  <si>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</si>
  <si>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</si>
  <si>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</si>
  <si>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</si>
  <si>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</si>
  <si>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</si>
  <si>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</si>
  <si>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</si>
  <si>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</si>
  <si>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</si>
  <si>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</si>
  <si>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</si>
  <si>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</si>
  <si>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</si>
  <si>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</si>
  <si>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</si>
  <si>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</si>
  <si>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</si>
  <si>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</si>
  <si>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</si>
  <si>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</si>
  <si>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</si>
  <si>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</si>
  <si>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</si>
  <si>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</si>
  <si>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</si>
  <si>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</si>
  <si>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</si>
  <si>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</si>
  <si>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</si>
  <si>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</si>
  <si>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</si>
  <si>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</si>
  <si>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</si>
  <si>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</si>
  <si>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</si>
  <si>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</si>
  <si>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</si>
  <si>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</si>
  <si>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</si>
  <si>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</si>
  <si>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</si>
  <si>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</si>
  <si>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</si>
  <si>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</si>
  <si>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</si>
  <si>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</si>
  <si>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</si>
  <si>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</si>
  <si>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</si>
  <si>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</si>
  <si>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</si>
  <si>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</si>
  <si>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</si>
  <si>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</si>
  <si>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</si>
  <si>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</si>
  <si>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</si>
  <si>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</si>
  <si>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</si>
  <si>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</si>
  <si>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</si>
  <si>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</si>
  <si>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</si>
  <si>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</si>
  <si>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</si>
  <si>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</si>
  <si>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</si>
  <si>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</si>
  <si>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</si>
  <si>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</si>
  <si>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</si>
  <si>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</si>
  <si>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</si>
  <si>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</si>
  <si>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</si>
  <si>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</si>
  <si>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</si>
  <si>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</si>
  <si>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</si>
  <si>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</si>
  <si>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</si>
  <si>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</si>
  <si>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</si>
  <si>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</si>
  <si>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</si>
  <si>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</si>
  <si>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</si>
  <si>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</si>
  <si>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</si>
  <si>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</si>
  <si>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</si>
  <si>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</si>
  <si>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</si>
  <si>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</si>
  <si>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</si>
  <si>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</si>
  <si>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</si>
  <si>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</si>
  <si>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</si>
  <si>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</si>
  <si>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</si>
  <si>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</si>
  <si>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</si>
  <si>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</si>
  <si>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</si>
  <si>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</si>
  <si>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</si>
  <si>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</si>
  <si>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</si>
  <si>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</si>
  <si>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</si>
  <si>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</si>
  <si>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</si>
  <si>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</si>
  <si>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</si>
  <si>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</si>
  <si>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</si>
  <si>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</si>
  <si>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</si>
  <si>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</si>
  <si>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</si>
  <si>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</si>
  <si>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</si>
  <si>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</si>
  <si>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</si>
  <si>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</si>
  <si>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</si>
  <si>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</si>
  <si>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</si>
  <si>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</si>
  <si>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</si>
  <si>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</si>
  <si>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</si>
  <si>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</si>
  <si>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</si>
  <si>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</si>
  <si>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</si>
  <si>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</si>
  <si>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</si>
  <si>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</si>
  <si>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</si>
  <si>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</si>
  <si>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</si>
  <si>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</si>
  <si>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</si>
  <si>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</si>
  <si>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</si>
  <si>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</si>
  <si>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</si>
  <si>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</si>
  <si>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</si>
  <si>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</si>
  <si>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</si>
  <si>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</si>
  <si>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</si>
  <si>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</si>
  <si>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</si>
  <si>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</si>
  <si>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</si>
  <si>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</si>
  <si>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</si>
  <si>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</si>
  <si>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</si>
  <si>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</si>
  <si>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</si>
  <si>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</si>
  <si>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</si>
  <si>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</si>
  <si>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</si>
  <si>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</si>
  <si>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</si>
  <si>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</si>
  <si>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</si>
  <si>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</si>
  <si>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</si>
  <si>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</si>
  <si>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</si>
  <si>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</si>
  <si>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</si>
  <si>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</si>
  <si>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</si>
  <si>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</si>
  <si>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</si>
  <si>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</si>
  <si>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</si>
  <si>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</si>
  <si>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</si>
  <si>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</si>
  <si>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</si>
  <si>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</si>
  <si>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</si>
  <si>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</si>
  <si>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</si>
  <si>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</si>
  <si>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</si>
  <si>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</si>
  <si>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</si>
  <si>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</si>
  <si>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</si>
  <si>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</si>
  <si>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</si>
  <si>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</si>
  <si>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</si>
  <si>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</si>
  <si>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</si>
  <si>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</si>
  <si>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</si>
  <si>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</si>
  <si>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</si>
  <si>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</si>
  <si>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</si>
  <si>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</si>
  <si>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</si>
  <si>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</si>
  <si>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</si>
  <si>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</si>
  <si>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</si>
  <si>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</si>
  <si>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</si>
  <si>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</si>
  <si>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</si>
  <si>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</si>
  <si>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</si>
  <si>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</si>
  <si>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</si>
  <si>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</si>
  <si>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</si>
  <si>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</si>
  <si>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</si>
  <si>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</si>
  <si>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</si>
  <si>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</si>
  <si>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</si>
  <si>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</si>
  <si>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</si>
  <si>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</si>
  <si>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</si>
  <si>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</si>
  <si>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</si>
  <si>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</si>
  <si>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</si>
  <si>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</si>
  <si>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</si>
  <si>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</si>
  <si>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</si>
  <si>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</si>
  <si>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</si>
  <si>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</si>
  <si>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</si>
  <si>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</si>
  <si>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</si>
  <si>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</si>
  <si>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</si>
  <si>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</si>
  <si>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</si>
  <si>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</si>
  <si>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</si>
  <si>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</si>
  <si>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</si>
  <si>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</si>
  <si>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</si>
  <si>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</si>
  <si>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</si>
  <si>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</si>
  <si>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</si>
  <si>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</si>
  <si>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</si>
  <si>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</si>
  <si>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</si>
  <si>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</si>
  <si>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</si>
  <si>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</si>
  <si>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</si>
  <si>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</si>
  <si>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</si>
  <si>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</si>
  <si>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</si>
  <si>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</si>
  <si>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</si>
  <si>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</si>
  <si>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</si>
  <si>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</si>
  <si>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</si>
  <si>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</si>
  <si>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</si>
  <si>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</si>
  <si>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</si>
  <si>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</si>
  <si>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</si>
  <si>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</si>
  <si>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</si>
  <si>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</si>
  <si>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</si>
  <si>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</si>
  <si>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</si>
  <si>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</si>
  <si>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</si>
  <si>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</si>
  <si>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</si>
  <si>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</si>
  <si>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</si>
  <si>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</si>
  <si>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</si>
  <si>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</si>
  <si>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</si>
  <si>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</si>
  <si>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</si>
  <si>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</si>
  <si>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</si>
  <si>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</si>
  <si>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</si>
  <si>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</si>
  <si>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</si>
  <si>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</si>
  <si>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</si>
  <si>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</si>
  <si>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</si>
  <si>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</si>
  <si>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</si>
  <si>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</si>
  <si>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</si>
  <si>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</si>
  <si>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</si>
  <si>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</si>
  <si>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</si>
  <si>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</si>
  <si>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</si>
  <si>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</si>
  <si>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</si>
  <si>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</si>
  <si>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</si>
  <si>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</si>
  <si>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</si>
  <si>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</si>
  <si>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</si>
  <si>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</si>
  <si>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</si>
  <si>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</si>
  <si>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</si>
  <si>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</si>
  <si>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</si>
  <si>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</si>
  <si>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</si>
  <si>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</si>
  <si>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</si>
  <si>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</si>
  <si>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</si>
  <si>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</si>
  <si>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</si>
  <si>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</si>
  <si>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</si>
  <si>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</si>
  <si>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</si>
  <si>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</si>
  <si>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</si>
  <si>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</si>
  <si>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</si>
  <si>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</si>
  <si>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</si>
  <si>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</si>
  <si>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</si>
  <si>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</si>
  <si>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</si>
  <si>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</si>
  <si>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</si>
  <si>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</si>
  <si>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</si>
  <si>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</si>
  <si>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</si>
  <si>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</si>
  <si>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</si>
  <si>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</si>
  <si>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</si>
  <si>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</si>
  <si>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</si>
  <si>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</si>
  <si>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</si>
  <si>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</si>
  <si>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</si>
  <si>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</si>
  <si>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</si>
  <si>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</si>
  <si>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</si>
  <si>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</si>
  <si>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</si>
  <si>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</si>
  <si>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</si>
  <si>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</si>
  <si>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</si>
  <si>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</si>
  <si>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</si>
  <si>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</si>
  <si>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</si>
  <si>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</si>
  <si>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</si>
  <si>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</si>
  <si>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</si>
  <si>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</si>
  <si>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</si>
  <si>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</si>
  <si>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</si>
  <si>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</si>
  <si>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</si>
  <si>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</si>
  <si>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</si>
  <si>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</si>
  <si>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</si>
  <si>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</si>
  <si>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</si>
  <si>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</si>
  <si>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</si>
  <si>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</si>
  <si>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</si>
  <si>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</si>
  <si>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</si>
  <si>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</si>
  <si>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</si>
  <si>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</si>
  <si>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</si>
  <si>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</si>
  <si>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</si>
  <si>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</si>
  <si>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</si>
  <si>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</si>
  <si>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</si>
  <si>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</si>
  <si>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</si>
  <si>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</si>
  <si>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</si>
  <si>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</si>
  <si>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</si>
  <si>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</si>
  <si>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</si>
  <si>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</si>
  <si>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</si>
  <si>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</si>
  <si>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</si>
  <si>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</si>
  <si>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</si>
  <si>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</si>
  <si>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</si>
  <si>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</si>
  <si>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</si>
  <si>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</si>
  <si>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</si>
  <si>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</si>
  <si>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</si>
  <si>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</si>
  <si>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</si>
  <si>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</si>
  <si>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</si>
  <si>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</si>
  <si>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</si>
  <si>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</si>
  <si>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</si>
  <si>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</si>
  <si>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</si>
  <si>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</si>
  <si>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</si>
  <si>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</si>
  <si>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</si>
  <si>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</si>
  <si>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</si>
  <si>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</si>
  <si>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</si>
  <si>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</si>
  <si>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</si>
  <si>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</si>
  <si>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</si>
  <si>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</si>
  <si>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</si>
  <si>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</si>
  <si>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</si>
  <si>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</si>
  <si>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</si>
  <si>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</si>
  <si>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</si>
  <si>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</si>
  <si>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</si>
  <si>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</si>
  <si>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</si>
  <si>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</si>
  <si>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</si>
  <si>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</si>
  <si>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</si>
  <si>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</si>
  <si>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</si>
  <si>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</si>
  <si>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</si>
  <si>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</si>
  <si>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</si>
  <si>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</si>
  <si>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</si>
  <si>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</si>
  <si>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</si>
  <si>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</si>
  <si>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</si>
  <si>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</si>
  <si>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</si>
  <si>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</si>
  <si>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</si>
  <si>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</si>
  <si>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</si>
  <si>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</si>
  <si>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</si>
  <si>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</si>
  <si>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</si>
  <si>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</si>
  <si>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</si>
  <si>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</si>
  <si>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</si>
  <si>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</si>
  <si>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</si>
  <si>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</si>
  <si>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</si>
  <si>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</si>
  <si>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</si>
  <si>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</si>
  <si>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</si>
  <si>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</si>
  <si>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</si>
  <si>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</si>
  <si>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</si>
  <si>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</si>
  <si>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</si>
  <si>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</si>
  <si>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</si>
  <si>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</si>
  <si>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</si>
  <si>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</si>
  <si>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</si>
  <si>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</si>
  <si>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</si>
  <si>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</si>
  <si>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</si>
  <si>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</si>
  <si>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</si>
  <si>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</si>
  <si>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</si>
  <si>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</si>
  <si>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</si>
  <si>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</si>
  <si>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</si>
  <si>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</si>
  <si>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</si>
  <si>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</si>
  <si>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</si>
  <si>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</si>
  <si>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</si>
  <si>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</si>
  <si>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</si>
  <si>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</si>
  <si>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</si>
  <si>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</si>
  <si>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</si>
  <si>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</si>
  <si>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</si>
  <si>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</si>
  <si>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</si>
  <si>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</si>
  <si>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</si>
  <si>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</si>
  <si>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</si>
  <si>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</si>
  <si>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</si>
  <si>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</si>
  <si>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</si>
  <si>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</si>
  <si>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</si>
  <si>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</si>
  <si>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</si>
  <si>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</si>
  <si>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</si>
  <si>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</si>
  <si>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</si>
  <si>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</si>
  <si>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</si>
  <si>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</si>
  <si>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</si>
  <si>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</si>
  <si>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</si>
  <si>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</si>
  <si>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</si>
  <si>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</si>
  <si>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</si>
  <si>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</si>
  <si>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</si>
  <si>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</si>
  <si>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</si>
  <si>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</si>
  <si>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</si>
  <si>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</si>
  <si>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</si>
  <si>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</si>
  <si>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</si>
  <si>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</si>
  <si>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</si>
  <si>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</si>
  <si>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</si>
  <si>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</si>
  <si>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</si>
  <si>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</si>
  <si>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</si>
  <si>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</si>
  <si>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</si>
  <si>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</si>
  <si>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</si>
  <si>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</si>
  <si>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</si>
  <si>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</si>
  <si>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</si>
  <si>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</si>
  <si>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</si>
  <si>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</si>
  <si>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</si>
  <si>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</si>
  <si>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</si>
  <si>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</si>
  <si>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</si>
  <si>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</si>
  <si>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</si>
  <si>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</si>
  <si>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</si>
  <si>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</si>
  <si>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</si>
  <si>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</si>
  <si>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</si>
  <si>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</si>
  <si>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</si>
  <si>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</si>
  <si>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</si>
  <si>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</si>
  <si>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</si>
  <si>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</si>
  <si>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</si>
  <si>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</si>
  <si>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</si>
  <si>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</si>
  <si>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</si>
  <si>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</si>
  <si>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</si>
  <si>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</si>
  <si>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</si>
  <si>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</si>
  <si>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</si>
  <si>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</si>
  <si>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</si>
  <si>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</si>
  <si>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</si>
  <si>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</si>
  <si>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</si>
  <si>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</si>
  <si>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</si>
  <si>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</si>
  <si>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</si>
  <si>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</si>
  <si>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</si>
  <si>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</si>
  <si>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</si>
  <si>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</si>
  <si>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</si>
  <si>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</si>
  <si>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</si>
  <si>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</si>
  <si>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</si>
  <si>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</si>
  <si>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</si>
  <si>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</si>
  <si>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</si>
  <si>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</si>
  <si>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</si>
  <si>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</si>
  <si>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</si>
  <si>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</si>
  <si>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</si>
  <si>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</si>
  <si>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</si>
  <si>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</si>
  <si>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</si>
  <si>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</si>
  <si>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</si>
  <si>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</si>
  <si>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</si>
  <si>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</si>
  <si>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</si>
  <si>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</si>
  <si>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</si>
  <si>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</si>
  <si>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</si>
  <si>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</si>
  <si>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</si>
  <si>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</si>
  <si>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</si>
  <si>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</si>
  <si>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</si>
  <si>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</si>
  <si>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</si>
  <si>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</si>
  <si>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</si>
  <si>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</si>
  <si>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</si>
  <si>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</si>
  <si>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</si>
  <si>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</si>
  <si>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</si>
  <si>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</si>
  <si>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</si>
  <si>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</si>
  <si>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</si>
  <si>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</si>
  <si>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</si>
  <si>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</si>
  <si>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</si>
  <si>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</si>
  <si>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</si>
  <si>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</si>
  <si>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</si>
  <si>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</si>
  <si>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</si>
  <si>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</si>
  <si>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</si>
  <si>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</si>
  <si>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</si>
  <si>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</si>
  <si>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</si>
  <si>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</si>
  <si>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</si>
  <si>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</si>
  <si>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</si>
  <si>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</si>
  <si>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</si>
  <si>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</si>
  <si>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</si>
  <si>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</si>
  <si>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</si>
  <si>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</si>
  <si>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</si>
  <si>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</si>
  <si>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</si>
  <si>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</si>
  <si>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</si>
  <si>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</si>
  <si>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</si>
  <si>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</si>
  <si>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</si>
  <si>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</si>
  <si>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</si>
  <si>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</si>
  <si>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</si>
  <si>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</si>
  <si>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</si>
  <si>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</si>
  <si>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</si>
  <si>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</si>
  <si>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</si>
  <si>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</si>
  <si>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</si>
  <si>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</si>
  <si>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</si>
  <si>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</si>
  <si>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</si>
  <si>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</si>
  <si>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</si>
  <si>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</si>
  <si>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</si>
  <si>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</si>
  <si>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</si>
  <si>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</si>
  <si>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</si>
  <si>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</si>
  <si>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</si>
  <si>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</si>
  <si>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</si>
  <si>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</si>
  <si>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</si>
  <si>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</si>
  <si>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</si>
  <si>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</si>
  <si>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</si>
  <si>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</si>
  <si>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</si>
  <si>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</si>
  <si>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</si>
  <si>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</si>
  <si>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</si>
  <si>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</si>
  <si>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</si>
  <si>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</si>
  <si>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</si>
  <si>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</si>
  <si>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</si>
  <si>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</si>
  <si>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</si>
  <si>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</si>
  <si>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</si>
  <si>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</si>
  <si>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</si>
  <si>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</si>
  <si>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</si>
  <si>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</si>
  <si>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</si>
  <si>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</si>
  <si>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</si>
  <si>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</si>
  <si>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</si>
  <si>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</si>
  <si>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</si>
  <si>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</si>
  <si>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</si>
  <si>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</si>
  <si>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</si>
  <si>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</si>
  <si>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</si>
  <si>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</si>
  <si>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</si>
  <si>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</si>
  <si>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</si>
  <si>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</si>
  <si>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</si>
  <si>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</si>
  <si>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</si>
  <si>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</si>
  <si>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</si>
  <si>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</si>
  <si>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</si>
  <si>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</si>
  <si>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</si>
  <si>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</si>
  <si>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</si>
  <si>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</si>
  <si>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</si>
  <si>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</si>
  <si>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</si>
  <si>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</si>
  <si>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</si>
  <si>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</si>
  <si>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</si>
  <si>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</si>
  <si>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</si>
  <si>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</si>
  <si>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</si>
  <si>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</si>
  <si>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</si>
  <si>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</si>
  <si>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</si>
  <si>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</si>
  <si>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</si>
  <si>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</si>
  <si>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</si>
  <si>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</si>
  <si>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</si>
  <si>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</si>
  <si>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</si>
  <si>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</si>
  <si>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</si>
  <si>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</si>
  <si>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</si>
  <si>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</si>
  <si>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</si>
  <si>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</si>
  <si>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</si>
  <si>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</si>
  <si>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</si>
  <si>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</si>
  <si>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</si>
  <si>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</si>
  <si>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</si>
  <si>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</si>
  <si>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</si>
  <si>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</si>
  <si>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</si>
  <si>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</si>
  <si>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</si>
  <si>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</si>
  <si>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</si>
  <si>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</si>
  <si>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</si>
  <si>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</si>
  <si>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</si>
  <si>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</si>
  <si>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</si>
  <si>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</si>
  <si>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</si>
  <si>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</si>
  <si>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</si>
  <si>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</si>
  <si>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</si>
  <si>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</si>
  <si>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</si>
  <si>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</si>
  <si>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</si>
  <si>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</si>
  <si>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</si>
  <si>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</si>
  <si>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</si>
  <si>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</si>
  <si>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</si>
  <si>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</si>
  <si>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</si>
  <si>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</si>
  <si>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</si>
  <si>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</si>
  <si>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</si>
  <si>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</si>
  <si>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</si>
  <si>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</si>
  <si>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</si>
  <si>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</si>
  <si>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</si>
  <si>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</si>
  <si>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</si>
  <si>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</si>
  <si>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</si>
  <si>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</si>
  <si>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</si>
  <si>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</si>
  <si>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</si>
  <si>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</si>
  <si>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</si>
  <si>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</si>
  <si>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</si>
  <si>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</si>
  <si>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</si>
  <si>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</si>
  <si>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</si>
  <si>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</si>
  <si>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</si>
  <si>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</si>
  <si>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</si>
  <si>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</si>
  <si>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</si>
  <si>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</si>
  <si>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</si>
  <si>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</si>
  <si>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</si>
  <si>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</si>
  <si>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</si>
  <si>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</si>
  <si>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</si>
  <si>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</si>
  <si>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</si>
  <si>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</si>
  <si>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</si>
  <si>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</si>
  <si>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</si>
  <si>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</si>
  <si>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</si>
  <si>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</si>
  <si>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</si>
  <si>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</si>
  <si>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</si>
  <si>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</si>
  <si>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</si>
  <si>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</si>
  <si>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</si>
  <si>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</si>
  <si>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</si>
  <si>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</si>
  <si>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</si>
  <si>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</si>
  <si>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</si>
  <si>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</si>
  <si>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</si>
  <si>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</si>
  <si>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</si>
  <si>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</si>
  <si>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</si>
  <si>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</si>
  <si>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</si>
  <si>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</si>
  <si>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</si>
  <si>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</si>
  <si>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</si>
  <si>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</si>
  <si>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</si>
  <si>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</si>
  <si>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</si>
  <si>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</si>
  <si>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</si>
  <si>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</si>
  <si>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</si>
  <si>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</si>
  <si>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</si>
  <si>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</si>
  <si>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</si>
  <si>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</si>
  <si>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</si>
  <si>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</si>
  <si>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</si>
  <si>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</si>
  <si>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</si>
  <si>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</si>
  <si>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</si>
  <si>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</si>
  <si>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</si>
  <si>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</si>
  <si>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</si>
  <si>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</si>
  <si>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</si>
  <si>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</si>
  <si>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</si>
  <si>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</si>
  <si>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</si>
  <si>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</si>
  <si>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</si>
  <si>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</si>
  <si>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</si>
  <si>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</si>
  <si>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</si>
  <si>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</si>
  <si>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</si>
  <si>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</si>
  <si>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</si>
  <si>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</si>
  <si>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</si>
  <si>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</si>
  <si>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</si>
  <si>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</si>
  <si>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</si>
  <si>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</si>
  <si>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</si>
  <si>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</si>
  <si>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</si>
  <si>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</si>
  <si>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</si>
  <si>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</si>
  <si>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</si>
  <si>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</si>
  <si>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</si>
  <si>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</si>
  <si>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</si>
  <si>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</si>
  <si>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</si>
  <si>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</si>
  <si>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</si>
  <si>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</si>
  <si>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</si>
  <si>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</si>
  <si>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</si>
  <si>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</si>
  <si>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</si>
  <si>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</si>
  <si>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</si>
  <si>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</si>
  <si>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</si>
  <si>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</si>
  <si>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</si>
  <si>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</si>
  <si>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</si>
  <si>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</si>
  <si>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</si>
  <si>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</si>
  <si>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</si>
  <si>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</si>
  <si>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</si>
  <si>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</si>
  <si>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</si>
  <si>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</si>
  <si>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</si>
  <si>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</si>
  <si>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</si>
  <si>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</si>
  <si>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</si>
  <si>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</si>
  <si>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</si>
  <si>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</si>
  <si>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</si>
  <si>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</si>
  <si>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</si>
  <si>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</si>
  <si>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</si>
  <si>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</si>
  <si>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</si>
  <si>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</si>
  <si>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</si>
  <si>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</si>
  <si>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</si>
  <si>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</si>
  <si>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</si>
  <si>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</si>
  <si>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</si>
  <si>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</si>
  <si>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</si>
  <si>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</si>
  <si>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</si>
  <si>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</si>
  <si>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</si>
  <si>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</si>
  <si>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</si>
  <si>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</si>
  <si>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</si>
  <si>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</si>
  <si>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</si>
  <si>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</si>
  <si>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</si>
  <si>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</si>
  <si>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</si>
  <si>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</si>
  <si>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</si>
  <si>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</si>
  <si>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</si>
  <si>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</si>
  <si>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</si>
  <si>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</si>
  <si>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</si>
  <si>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</si>
  <si>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</si>
  <si>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</si>
  <si>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</si>
  <si>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</si>
  <si>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</si>
  <si>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</si>
  <si>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</si>
  <si>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</si>
  <si>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</si>
  <si>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</si>
  <si>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</si>
  <si>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</si>
  <si>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</si>
  <si>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</si>
  <si>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</si>
  <si>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</si>
  <si>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</si>
  <si>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</si>
  <si>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</si>
  <si>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</si>
  <si>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</si>
  <si>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</si>
  <si>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</si>
  <si>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</si>
  <si>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</si>
  <si>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</si>
  <si>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</si>
  <si>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</si>
  <si>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</si>
  <si>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</si>
  <si>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</si>
  <si>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</si>
  <si>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</si>
  <si>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</si>
  <si>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</si>
  <si>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</si>
  <si>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</si>
  <si>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</si>
  <si>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</si>
  <si>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</si>
  <si>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</si>
  <si>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</si>
  <si>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</si>
  <si>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</si>
  <si>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</si>
  <si>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</si>
  <si>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</si>
  <si>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</si>
  <si>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</si>
  <si>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</si>
  <si>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</si>
  <si>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</si>
  <si>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</si>
  <si>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</si>
  <si>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</si>
  <si>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</si>
  <si>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</si>
  <si>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</si>
  <si>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</si>
  <si>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</si>
  <si>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</si>
  <si>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</si>
  <si>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</si>
  <si>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</si>
  <si>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</si>
  <si>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</si>
  <si>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</si>
  <si>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</si>
  <si>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</si>
  <si>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</si>
  <si>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</si>
  <si>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</si>
  <si>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</si>
  <si>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</si>
  <si>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</si>
  <si>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</si>
  <si>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</si>
  <si>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</si>
  <si>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</si>
  <si>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</si>
  <si>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</si>
  <si>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</si>
  <si>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</si>
  <si>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</si>
  <si>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</si>
  <si>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</si>
  <si>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</si>
  <si>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</si>
  <si>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</si>
  <si>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</si>
  <si>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</si>
  <si>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</si>
  <si>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</si>
  <si>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</si>
  <si>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</si>
  <si>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</si>
  <si>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</si>
  <si>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</si>
  <si>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</si>
  <si>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</si>
  <si>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</si>
  <si>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</si>
  <si>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</si>
  <si>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</si>
  <si>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</si>
  <si>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</si>
  <si>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</si>
  <si>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</si>
  <si>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</si>
  <si>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</si>
  <si>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</si>
  <si>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</si>
  <si>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</si>
  <si>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</si>
  <si>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</si>
  <si>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</si>
  <si>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</si>
  <si>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</si>
  <si>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</si>
  <si>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</si>
  <si>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</si>
  <si>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</si>
  <si>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</si>
  <si>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</si>
  <si>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</si>
  <si>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</si>
  <si>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</si>
  <si>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</si>
  <si>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</si>
  <si>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</si>
  <si>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</si>
  <si>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</si>
  <si>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</si>
  <si>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</si>
  <si>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</si>
  <si>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</si>
  <si>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</si>
  <si>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</si>
  <si>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</si>
  <si>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</si>
  <si>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</si>
  <si>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</si>
  <si>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</si>
  <si>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</si>
  <si>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</si>
  <si>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</si>
  <si>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</si>
  <si>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</si>
  <si>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</si>
  <si>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</si>
  <si>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</si>
  <si>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</si>
  <si>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</si>
  <si>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</si>
  <si>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</si>
  <si>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</si>
  <si>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</si>
  <si>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</si>
  <si>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</si>
  <si>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</si>
  <si>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</si>
  <si>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</si>
  <si>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</si>
  <si>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</si>
  <si>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</si>
  <si>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</si>
  <si>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</si>
  <si>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</si>
  <si>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</si>
  <si>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</si>
  <si>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</si>
  <si>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</si>
  <si>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</si>
  <si>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</si>
  <si>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</si>
  <si>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</si>
  <si>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</si>
  <si>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</si>
  <si>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</si>
  <si>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</si>
  <si>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</si>
  <si>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</si>
  <si>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</si>
  <si>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</si>
  <si>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</si>
  <si>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</si>
  <si>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</si>
  <si>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</si>
  <si>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</si>
  <si>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</si>
  <si>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</si>
  <si>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</si>
  <si>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</si>
  <si>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</si>
  <si>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</si>
  <si>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</si>
  <si>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</si>
  <si>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</si>
  <si>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</si>
  <si>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</si>
  <si>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</si>
  <si>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</si>
  <si>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</si>
  <si>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</si>
  <si>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</si>
  <si>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</si>
  <si>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</si>
  <si>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</si>
  <si>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</si>
  <si>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</si>
  <si>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</si>
  <si>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</si>
  <si>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</si>
  <si>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</si>
  <si>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</si>
  <si>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</si>
  <si>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</si>
  <si>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</si>
  <si>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</si>
  <si>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</si>
  <si>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</si>
  <si>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</si>
  <si>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</si>
  <si>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</si>
  <si>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</si>
  <si>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</si>
  <si>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</si>
  <si>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</si>
  <si>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</si>
  <si>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</si>
  <si>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</si>
  <si>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</si>
  <si>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</si>
  <si>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</si>
  <si>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</si>
  <si>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</si>
  <si>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</si>
  <si>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</si>
  <si>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</si>
  <si>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</si>
  <si>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</si>
  <si>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</si>
  <si>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</si>
  <si>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</si>
  <si>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</si>
  <si>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</si>
  <si>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</si>
  <si>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</si>
  <si>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</si>
  <si>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</si>
  <si>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</si>
  <si>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</si>
  <si>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</si>
  <si>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</si>
  <si>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</si>
  <si>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</si>
  <si>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</si>
  <si>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</si>
  <si>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</si>
  <si>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</si>
  <si>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</si>
  <si>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</si>
  <si>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</si>
  <si>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</si>
  <si>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</si>
  <si>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</si>
  <si>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</si>
  <si>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</si>
  <si>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</si>
  <si>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</si>
  <si>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</si>
  <si>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</si>
  <si>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</si>
  <si>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</si>
  <si>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</si>
  <si>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</si>
  <si>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</si>
  <si>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</si>
  <si>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</si>
  <si>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</si>
  <si>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</si>
  <si>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</si>
  <si>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</si>
  <si>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</si>
  <si>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</si>
  <si>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</si>
  <si>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</si>
  <si>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</si>
  <si>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</si>
  <si>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</si>
  <si>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</si>
  <si>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</si>
  <si>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</si>
  <si>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</si>
  <si>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</si>
  <si>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</si>
  <si>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</si>
  <si>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</si>
  <si>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</si>
  <si>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</si>
  <si>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</si>
  <si>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</si>
  <si>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</si>
  <si>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</si>
  <si>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</si>
  <si>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</si>
  <si>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</si>
  <si>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</si>
  <si>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</si>
  <si>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</si>
  <si>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</si>
  <si>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</si>
  <si>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</si>
  <si>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</si>
  <si>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</si>
  <si>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</si>
  <si>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</si>
  <si>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</si>
  <si>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</si>
  <si>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</si>
  <si>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</si>
  <si>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</si>
  <si>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</si>
  <si>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</si>
  <si>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</si>
  <si>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</si>
  <si>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</si>
  <si>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</si>
  <si>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</si>
  <si>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</si>
  <si>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</si>
  <si>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</si>
  <si>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</si>
  <si>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</si>
  <si>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</si>
  <si>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</si>
  <si>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</si>
  <si>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</si>
  <si>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</si>
  <si>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</si>
  <si>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</si>
  <si>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</si>
  <si>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</si>
  <si>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</si>
  <si>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</si>
  <si>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</si>
  <si>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</si>
  <si>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</si>
  <si>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</si>
  <si>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</si>
  <si>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</si>
  <si>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</si>
  <si>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</si>
  <si>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</si>
  <si>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</si>
  <si>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</si>
  <si>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</si>
  <si>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</si>
  <si>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</si>
  <si>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</si>
  <si>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</si>
  <si>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</si>
  <si>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</si>
  <si>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</si>
  <si>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</si>
  <si>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</si>
  <si>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</si>
  <si>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</si>
  <si>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</si>
  <si>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</si>
  <si>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</si>
  <si>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</si>
  <si>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</si>
  <si>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</si>
  <si>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</si>
  <si>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</si>
  <si>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</si>
  <si>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</si>
  <si>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</si>
  <si>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</si>
  <si>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</si>
  <si>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</si>
  <si>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</si>
  <si>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</si>
  <si>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</si>
  <si>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</si>
  <si>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</si>
  <si>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</si>
  <si>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</si>
  <si>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</si>
  <si>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</si>
  <si>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</si>
  <si>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</si>
  <si>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</si>
  <si>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</si>
  <si>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</si>
  <si>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</si>
  <si>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</si>
  <si>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</si>
  <si>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</si>
  <si>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</si>
  <si>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</si>
  <si>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</si>
  <si>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</si>
  <si>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</si>
  <si>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</si>
  <si>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</si>
  <si>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</si>
  <si>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</si>
  <si>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</si>
  <si>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</si>
  <si>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</si>
  <si>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</si>
  <si>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</si>
  <si>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</si>
  <si>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</si>
  <si>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</si>
  <si>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</si>
  <si>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</si>
  <si>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</si>
  <si>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</si>
  <si>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</si>
  <si>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</si>
  <si>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</si>
  <si>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</si>
  <si>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</si>
  <si>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</si>
  <si>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</si>
  <si>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</si>
  <si>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</si>
  <si>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</si>
  <si>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</si>
  <si>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</si>
  <si>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</si>
  <si>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</si>
  <si>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</si>
  <si>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</si>
  <si>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</si>
  <si>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</si>
  <si>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</si>
  <si>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</si>
  <si>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</si>
  <si>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</si>
  <si>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</si>
  <si>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</si>
  <si>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</si>
  <si>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</si>
  <si>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</si>
  <si>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</si>
  <si>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</si>
  <si>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</si>
  <si>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</si>
  <si>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</si>
  <si>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</si>
  <si>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</si>
  <si>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</si>
  <si>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</si>
  <si>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</si>
  <si>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</si>
  <si>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</si>
  <si>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</si>
  <si>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</si>
  <si>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</si>
  <si>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</si>
  <si>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</si>
  <si>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</si>
  <si>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</si>
  <si>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</si>
  <si>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</si>
  <si>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</si>
  <si>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</si>
  <si>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</si>
  <si>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</si>
  <si>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</si>
  <si>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</si>
  <si>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</si>
  <si>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</si>
  <si>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</si>
  <si>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</si>
  <si>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</si>
  <si>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</si>
  <si>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</si>
  <si>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</si>
  <si>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</si>
  <si>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</si>
  <si>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</si>
  <si>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</si>
  <si>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</si>
  <si>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</si>
  <si>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</si>
  <si>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</si>
  <si>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</si>
  <si>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</si>
  <si>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</si>
  <si>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</si>
  <si>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</si>
  <si>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</si>
  <si>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</si>
  <si>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</si>
  <si>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</si>
  <si>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</si>
  <si>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</si>
  <si>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</si>
  <si>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</si>
  <si>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</si>
  <si>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</si>
  <si>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</si>
  <si>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</si>
  <si>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</si>
  <si>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</si>
  <si>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</si>
  <si>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</si>
  <si>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</si>
  <si>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</si>
  <si>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</si>
  <si>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</si>
  <si>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</si>
  <si>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</si>
  <si>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</si>
  <si>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</si>
  <si>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</si>
  <si>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</si>
  <si>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</si>
  <si>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</si>
  <si>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</si>
  <si>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</si>
  <si>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</si>
  <si>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</si>
  <si>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</si>
  <si>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</si>
  <si>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</si>
  <si>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</si>
  <si>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</si>
  <si>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</si>
  <si>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</si>
  <si>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</si>
  <si>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</si>
  <si>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</si>
  <si>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</si>
  <si>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</si>
  <si>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</si>
  <si>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</si>
  <si>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</si>
  <si>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</si>
  <si>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</si>
  <si>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</si>
  <si>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</si>
  <si>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</si>
  <si>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</si>
  <si>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</si>
  <si>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</si>
  <si>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</si>
  <si>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</si>
  <si>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</si>
  <si>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</si>
  <si>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</si>
  <si>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</si>
  <si>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</si>
  <si>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</si>
  <si>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</si>
  <si>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</si>
  <si>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</si>
  <si>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</si>
  <si>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</si>
  <si>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</si>
  <si>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</si>
  <si>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</si>
  <si>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</si>
  <si>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</si>
  <si>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</si>
  <si>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</si>
  <si>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</si>
  <si>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</si>
  <si>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</si>
  <si>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</si>
  <si>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</si>
  <si>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</si>
  <si>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</si>
  <si>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</si>
  <si>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</si>
  <si>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</si>
  <si>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</si>
  <si>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</si>
  <si>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</si>
  <si>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</si>
  <si>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</si>
  <si>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</si>
  <si>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</si>
  <si>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</si>
  <si>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</si>
  <si>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</si>
  <si>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</si>
  <si>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</si>
  <si>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</si>
  <si>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</si>
  <si>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</si>
  <si>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</si>
  <si>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</si>
  <si>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</si>
  <si>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</si>
  <si>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</si>
  <si>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</si>
  <si>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</si>
  <si>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</si>
  <si>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</si>
  <si>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</si>
  <si>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</si>
  <si>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</si>
  <si>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</si>
  <si>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</si>
  <si>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</si>
  <si>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</si>
  <si>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</si>
  <si>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</si>
  <si>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</si>
  <si>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</si>
  <si>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</si>
  <si>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</si>
  <si>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</si>
  <si>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</si>
  <si>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</si>
  <si>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</si>
  <si>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</si>
  <si>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</si>
  <si>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</si>
  <si>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</si>
  <si>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</si>
  <si>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</si>
  <si>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</si>
  <si>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</si>
  <si>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</si>
  <si>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</si>
  <si>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</si>
  <si>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</si>
  <si>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</si>
  <si>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</si>
  <si>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</si>
  <si>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</si>
  <si>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</si>
  <si>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</si>
  <si>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</si>
  <si>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</si>
  <si>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</si>
  <si>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</si>
  <si>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</si>
  <si>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</si>
  <si>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</si>
  <si>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</si>
  <si>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</si>
  <si>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</si>
  <si>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</si>
  <si>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</si>
  <si>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</si>
  <si>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</si>
  <si>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</si>
  <si>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</si>
  <si>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</si>
  <si>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</si>
  <si>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</si>
  <si>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</si>
  <si>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</si>
  <si>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</si>
  <si>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</si>
  <si>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</si>
  <si>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</si>
  <si>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</si>
  <si>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</si>
  <si>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</si>
  <si>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</si>
  <si>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</si>
  <si>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</si>
  <si>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</si>
  <si>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</si>
  <si>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</si>
  <si>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</si>
  <si>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</si>
  <si>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</si>
  <si>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</si>
  <si>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</si>
  <si>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</si>
  <si>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</si>
  <si>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</si>
  <si>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</si>
  <si>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</si>
  <si>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</si>
  <si>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</si>
  <si>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</si>
  <si>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</si>
  <si>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</si>
  <si>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</si>
  <si>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</si>
  <si>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</si>
  <si>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</si>
  <si>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</si>
  <si>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</si>
  <si>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</si>
  <si>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</si>
  <si>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</si>
  <si>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</si>
  <si>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</si>
  <si>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</si>
  <si>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</si>
  <si>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</si>
  <si>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</si>
  <si>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</si>
  <si>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</si>
  <si>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</si>
  <si>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</si>
  <si>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</si>
  <si>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</si>
  <si>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</si>
  <si>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</si>
  <si>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</si>
  <si>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</si>
  <si>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</si>
  <si>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</si>
  <si>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</si>
  <si>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</si>
  <si>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</si>
  <si>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</si>
  <si>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</si>
  <si>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</si>
  <si>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</si>
  <si>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</si>
  <si>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</si>
  <si>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</si>
  <si>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</si>
  <si>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</si>
  <si>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</si>
  <si>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</si>
  <si>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</si>
  <si>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</si>
  <si>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</si>
  <si>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</si>
  <si>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</si>
  <si>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</si>
  <si>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</si>
  <si>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</si>
  <si>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</si>
  <si>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</si>
  <si>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</si>
  <si>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</si>
  <si>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</si>
  <si>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</si>
  <si>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</si>
  <si>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</si>
  <si>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</si>
  <si>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</si>
  <si>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</si>
  <si>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</si>
  <si>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</si>
  <si>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</si>
  <si>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</si>
  <si>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</si>
  <si>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</si>
  <si>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</si>
  <si>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</si>
  <si>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</si>
  <si>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</si>
  <si>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</si>
  <si>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</si>
  <si>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</si>
  <si>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</si>
  <si>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</si>
  <si>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</si>
  <si>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</si>
  <si>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</si>
  <si>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</si>
  <si>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</si>
  <si>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</si>
  <si>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</si>
  <si>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</si>
  <si>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</si>
  <si>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</si>
  <si>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</si>
  <si>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</si>
  <si>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</si>
  <si>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</si>
  <si>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</si>
  <si>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</si>
  <si>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</si>
  <si>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</si>
  <si>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</si>
  <si>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</si>
  <si>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</si>
  <si>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</si>
  <si>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</si>
  <si>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</si>
  <si>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</si>
  <si>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</si>
  <si>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</si>
  <si>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</si>
  <si>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</si>
  <si>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</si>
  <si>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</si>
  <si>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</si>
  <si>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</si>
  <si>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</si>
  <si>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</si>
  <si>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</si>
  <si>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</si>
  <si>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</si>
  <si>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</si>
  <si>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</si>
  <si>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</si>
  <si>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</si>
  <si>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</si>
  <si>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</si>
  <si>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</si>
  <si>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</si>
  <si>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</si>
  <si>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</si>
  <si>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</si>
  <si>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</si>
  <si>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</si>
  <si>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</si>
  <si>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</si>
  <si>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</si>
  <si>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</si>
  <si>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</si>
  <si>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</si>
  <si>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</si>
  <si>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</si>
  <si>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</si>
  <si>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</si>
  <si>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</si>
  <si>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</si>
  <si>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</si>
  <si>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</si>
  <si>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</si>
  <si>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</si>
  <si>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</si>
  <si>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</si>
  <si>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</si>
  <si>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</si>
  <si>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</si>
  <si>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</si>
  <si>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</si>
  <si>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</si>
  <si>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</si>
  <si>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</si>
  <si>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</si>
  <si>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</si>
  <si>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</si>
  <si>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</si>
  <si>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</si>
  <si>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</si>
  <si>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</si>
  <si>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</si>
  <si>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</si>
  <si>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</si>
  <si>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</si>
  <si>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</si>
  <si>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</si>
  <si>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</si>
  <si>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</si>
  <si>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</si>
  <si>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</si>
  <si>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</si>
  <si>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</si>
  <si>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</si>
  <si>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</si>
  <si>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</si>
  <si>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</si>
  <si>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</si>
  <si>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</si>
  <si>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</si>
  <si>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</si>
  <si>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</si>
  <si>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</si>
  <si>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</si>
  <si>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</si>
  <si>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</si>
  <si>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</si>
  <si>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</si>
  <si>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</si>
  <si>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</si>
  <si>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</si>
  <si>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</si>
  <si>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</si>
  <si>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</si>
  <si>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</si>
  <si>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</si>
  <si>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</si>
  <si>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</si>
  <si>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</si>
  <si>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</si>
  <si>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</si>
  <si>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</si>
  <si>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</si>
  <si>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</si>
  <si>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</si>
  <si>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</si>
  <si>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</si>
  <si>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</si>
  <si>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</si>
  <si>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</si>
  <si>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</si>
  <si>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</si>
  <si>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</si>
  <si>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</si>
  <si>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</si>
  <si>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</si>
  <si>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</si>
  <si>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</si>
  <si>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</si>
  <si>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</si>
  <si>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</si>
  <si>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</si>
  <si>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</si>
  <si>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</si>
  <si>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</si>
  <si>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</si>
  <si>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</si>
  <si>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</si>
  <si>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</si>
  <si>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</si>
  <si>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</si>
  <si>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</si>
  <si>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</si>
  <si>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</si>
  <si>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</si>
  <si>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</si>
  <si>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</si>
  <si>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</si>
  <si>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</si>
  <si>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</si>
  <si>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</si>
  <si>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</si>
  <si>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</si>
  <si>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</si>
  <si>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</si>
  <si>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</si>
  <si>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</si>
  <si>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</si>
  <si>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</si>
  <si>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</si>
  <si>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</si>
  <si>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</si>
  <si>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</si>
  <si>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</si>
  <si>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</si>
  <si>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</si>
  <si>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</si>
  <si>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</si>
  <si>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</si>
  <si>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</si>
  <si>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</si>
  <si>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</si>
  <si>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</si>
  <si>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</si>
  <si>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</si>
  <si>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</si>
  <si>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</si>
  <si>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</si>
  <si>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</si>
  <si>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</si>
  <si>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</si>
  <si>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</si>
  <si>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</si>
  <si>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</si>
  <si>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</si>
  <si>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</si>
  <si>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</si>
  <si>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</si>
  <si>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</si>
  <si>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</si>
  <si>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</si>
  <si>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</si>
  <si>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</si>
  <si>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</si>
  <si>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</si>
  <si>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</si>
  <si>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</si>
  <si>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</si>
  <si>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</si>
  <si>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</si>
  <si>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</si>
  <si>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</si>
  <si>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</si>
  <si>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</si>
  <si>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</si>
  <si>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</si>
  <si>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</si>
  <si>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</si>
  <si>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</si>
  <si>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</si>
  <si>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</si>
  <si>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</si>
  <si>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</si>
  <si>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</si>
  <si>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</si>
  <si>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</si>
  <si>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</si>
  <si>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</si>
  <si>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</si>
  <si>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</si>
  <si>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</si>
  <si>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</si>
  <si>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</si>
  <si>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</si>
  <si>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</si>
  <si>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</si>
  <si>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</si>
  <si>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</si>
  <si>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</si>
  <si>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</si>
  <si>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</si>
  <si>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</si>
  <si>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</si>
  <si>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</si>
  <si>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</si>
  <si>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</si>
  <si>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</si>
  <si>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</si>
  <si>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</si>
  <si>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</si>
  <si>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</si>
  <si>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</si>
  <si>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</si>
  <si>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</si>
  <si>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</si>
  <si>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</si>
  <si>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</si>
  <si>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</si>
  <si>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</si>
  <si>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</si>
  <si>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</si>
  <si>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</si>
  <si>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</si>
  <si>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</si>
  <si>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</si>
  <si>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</si>
  <si>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</si>
  <si>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</si>
  <si>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</si>
  <si>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</si>
  <si>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</si>
  <si>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</si>
  <si>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</si>
  <si>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</si>
  <si>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</si>
  <si>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</si>
  <si>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</si>
  <si>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</si>
  <si>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</si>
  <si>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</si>
  <si>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</si>
  <si>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</si>
  <si>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</si>
  <si>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</si>
  <si>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</si>
  <si>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</si>
  <si>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</si>
  <si>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</si>
  <si>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</si>
  <si>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</si>
  <si>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</si>
  <si>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</si>
  <si>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</si>
  <si>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</si>
  <si>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</si>
  <si>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</si>
  <si>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</si>
  <si>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</si>
  <si>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</si>
  <si>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</si>
  <si>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</si>
  <si>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</si>
  <si>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</si>
  <si>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</si>
  <si>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</si>
  <si>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</si>
  <si>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</si>
  <si>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</si>
  <si>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</si>
  <si>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</si>
  <si>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</si>
  <si>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</si>
  <si>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</si>
  <si>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</si>
  <si>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</si>
  <si>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</si>
  <si>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</si>
  <si>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</si>
  <si>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</si>
  <si>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</si>
  <si>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</si>
  <si>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</si>
  <si>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</si>
  <si>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</si>
  <si>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</si>
  <si>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</si>
  <si>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</si>
  <si>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</si>
  <si>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</si>
  <si>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</si>
  <si>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</si>
  <si>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</si>
  <si>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</si>
  <si>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</si>
  <si>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</si>
  <si>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</si>
  <si>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</si>
  <si>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</si>
  <si>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</si>
  <si>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</si>
  <si>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</si>
  <si>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</si>
  <si>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</si>
  <si>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</si>
  <si>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</si>
  <si>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</si>
  <si>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</si>
  <si>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</si>
  <si>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</si>
  <si>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</si>
  <si>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</si>
  <si>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</si>
  <si>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</si>
  <si>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</si>
  <si>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</si>
  <si>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</si>
  <si>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</si>
  <si>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</si>
  <si>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</si>
  <si>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</si>
  <si>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</si>
  <si>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</si>
  <si>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</si>
  <si>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</si>
  <si>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</si>
  <si>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</si>
  <si>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</si>
  <si>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</si>
  <si>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</si>
  <si>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</si>
  <si>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</si>
  <si>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</si>
  <si>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</si>
  <si>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</si>
  <si>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</si>
  <si>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</si>
  <si>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</si>
  <si>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</si>
  <si>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</si>
  <si>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</si>
  <si>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</si>
  <si>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</si>
  <si>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</si>
  <si>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</si>
  <si>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</si>
  <si>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</si>
  <si>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</si>
  <si>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</si>
  <si>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</si>
  <si>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</si>
  <si>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</si>
  <si>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</si>
  <si>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</si>
  <si>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</si>
  <si>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</si>
  <si>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</si>
  <si>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</si>
  <si>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</si>
  <si>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</si>
  <si>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</si>
  <si>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</si>
  <si>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</si>
  <si>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</si>
  <si>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</si>
  <si>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</si>
  <si>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</si>
  <si>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</si>
  <si>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</si>
  <si>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</si>
  <si>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</si>
  <si>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</si>
  <si>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</si>
  <si>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</si>
  <si>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</si>
  <si>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</si>
  <si>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</si>
  <si>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</si>
  <si>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</si>
  <si>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</si>
  <si>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</si>
  <si>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</si>
  <si>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</si>
  <si>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</si>
  <si>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</si>
  <si>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</si>
  <si>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</si>
  <si>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</si>
  <si>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</si>
  <si>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</si>
  <si>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</si>
  <si>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</si>
  <si>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</si>
  <si>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</si>
  <si>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</si>
  <si>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</si>
  <si>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</si>
  <si>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</si>
  <si>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</si>
  <si>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</si>
  <si>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</si>
  <si>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</si>
  <si>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</si>
  <si>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</si>
  <si>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</si>
  <si>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</si>
  <si>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</si>
  <si>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</si>
  <si>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</si>
  <si>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</si>
  <si>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</si>
  <si>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</si>
  <si>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</si>
  <si>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</si>
  <si>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</si>
  <si>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</si>
  <si>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</si>
  <si>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</si>
  <si>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</si>
  <si>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</si>
  <si>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</si>
  <si>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</si>
  <si>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</si>
  <si>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</si>
  <si>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</si>
  <si>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</si>
  <si>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</si>
  <si>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</si>
  <si>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</si>
  <si>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</si>
  <si>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</si>
  <si>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</si>
  <si>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</si>
  <si>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</si>
  <si>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</si>
  <si>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</si>
  <si>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</si>
  <si>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</si>
  <si>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</si>
  <si>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</si>
  <si>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</si>
  <si>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</si>
  <si>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</si>
  <si>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</si>
  <si>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</si>
  <si>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</si>
  <si>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</si>
  <si>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</si>
  <si>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</si>
  <si>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</si>
  <si>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</si>
  <si>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</si>
  <si>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</si>
  <si>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</si>
  <si>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</si>
  <si>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</si>
  <si>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</si>
  <si>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</si>
  <si>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</si>
  <si>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</si>
  <si>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</si>
  <si>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</si>
  <si>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</si>
  <si>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</si>
  <si>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</si>
  <si>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</si>
  <si>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</si>
  <si>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</si>
  <si>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</si>
  <si>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</si>
  <si>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</si>
  <si>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</si>
  <si>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</si>
  <si>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</si>
  <si>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</si>
  <si>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</si>
  <si>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</si>
  <si>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</si>
  <si>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</si>
  <si>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</si>
  <si>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</si>
  <si>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</si>
  <si>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</si>
  <si>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</si>
  <si>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</si>
  <si>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</si>
  <si>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</si>
  <si>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</si>
  <si>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</si>
  <si>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</si>
  <si>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</si>
  <si>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</si>
  <si>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</si>
  <si>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</si>
  <si>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</si>
  <si>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</si>
  <si>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</si>
  <si>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</si>
  <si>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</si>
  <si>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</si>
  <si>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</si>
  <si>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</si>
  <si>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</si>
  <si>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</si>
  <si>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</si>
  <si>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</si>
  <si>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</si>
  <si>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</si>
  <si>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</si>
  <si>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</si>
  <si>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</si>
  <si>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</si>
  <si>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</si>
  <si>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</si>
  <si>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</si>
  <si>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</si>
  <si>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</si>
  <si>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</si>
  <si>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</si>
  <si>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</si>
  <si>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</si>
  <si>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</si>
  <si>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</si>
  <si>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</si>
  <si>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</si>
  <si>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</si>
  <si>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</si>
  <si>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</si>
  <si>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</si>
  <si>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</si>
  <si>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</si>
  <si>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</si>
  <si>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</si>
  <si>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</si>
  <si>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</si>
  <si>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</si>
  <si>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</si>
  <si>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</si>
  <si>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</si>
  <si>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</si>
  <si>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</si>
  <si>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</si>
  <si>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</si>
  <si>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</si>
  <si>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</si>
  <si>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</si>
  <si>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</si>
  <si>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</si>
  <si>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</si>
  <si>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</si>
  <si>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</si>
  <si>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</si>
  <si>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</si>
  <si>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</si>
  <si>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</si>
  <si>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</si>
  <si>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</si>
  <si>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</si>
  <si>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</si>
  <si>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</si>
  <si>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</si>
  <si>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</si>
  <si>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</si>
  <si>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</si>
  <si>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</si>
  <si>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</si>
  <si>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</si>
  <si>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</si>
  <si>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</si>
  <si>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</si>
  <si>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</si>
  <si>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</si>
  <si>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</si>
  <si>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</si>
  <si>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</si>
  <si>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</si>
  <si>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</si>
  <si>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</si>
  <si>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</si>
  <si>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</si>
  <si>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</si>
  <si>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</si>
  <si>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</si>
  <si>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</si>
  <si>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</si>
  <si>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</si>
  <si>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</si>
  <si>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</si>
  <si>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</si>
  <si>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</si>
  <si>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</si>
  <si>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</si>
  <si>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</si>
  <si>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</si>
  <si>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</si>
  <si>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</si>
  <si>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</si>
  <si>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</si>
  <si>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</si>
  <si>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</si>
  <si>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</si>
  <si>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</si>
  <si>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</si>
  <si>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</si>
  <si>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</si>
  <si>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</si>
  <si>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</si>
  <si>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</si>
  <si>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</si>
  <si>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</si>
  <si>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</si>
  <si>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</si>
  <si>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</si>
  <si>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</si>
  <si>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</si>
  <si>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</si>
  <si>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</si>
  <si>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</si>
  <si>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</si>
  <si>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</si>
  <si>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</si>
  <si>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</si>
  <si>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</si>
  <si>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</si>
  <si>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</si>
  <si>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</si>
  <si>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</si>
  <si>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</si>
  <si>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</si>
  <si>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</si>
  <si>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</si>
  <si>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</si>
  <si>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</si>
  <si>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</si>
  <si>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</si>
  <si>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</si>
  <si>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</si>
  <si>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</si>
  <si>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</si>
  <si>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</si>
  <si>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</si>
  <si>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</si>
  <si>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</si>
  <si>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</si>
  <si>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</si>
  <si>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</si>
  <si>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</si>
  <si>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</si>
  <si>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</si>
  <si>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</si>
  <si>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</si>
  <si>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</si>
  <si>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</si>
  <si>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</si>
  <si>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</si>
  <si>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</si>
  <si>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</si>
  <si>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</si>
  <si>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</si>
  <si>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</si>
  <si>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</si>
  <si>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</si>
  <si>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</si>
  <si>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</si>
  <si>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</si>
  <si>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</si>
  <si>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</si>
  <si>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</si>
  <si>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</si>
  <si>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</si>
  <si>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</si>
  <si>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</si>
  <si>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</si>
  <si>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</si>
  <si>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</si>
  <si>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</si>
  <si>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</si>
  <si>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</si>
  <si>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</si>
  <si>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</si>
  <si>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</si>
  <si>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</si>
  <si>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</si>
  <si>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</si>
  <si>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</si>
  <si>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</si>
  <si>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</si>
  <si>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</si>
  <si>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</si>
  <si>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</si>
  <si>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</si>
  <si>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</si>
  <si>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</si>
  <si>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</si>
  <si>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</si>
  <si>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</si>
  <si>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</si>
  <si>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</si>
  <si>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</si>
  <si>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</si>
  <si>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</si>
  <si>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</si>
  <si>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</si>
  <si>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</si>
  <si>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</si>
  <si>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</si>
  <si>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</si>
  <si>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</si>
  <si>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</si>
  <si>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</si>
  <si>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</si>
  <si>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</si>
  <si>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</si>
  <si>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</si>
  <si>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</si>
  <si>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</si>
  <si>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</si>
  <si>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</si>
  <si>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</si>
  <si>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</si>
  <si>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</si>
  <si>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</si>
  <si>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</si>
  <si>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</si>
  <si>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</si>
  <si>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</si>
  <si>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</si>
  <si>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</si>
  <si>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</si>
  <si>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</si>
  <si>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</si>
  <si>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</si>
  <si>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</si>
  <si>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</si>
  <si>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</si>
  <si>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</si>
  <si>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</si>
  <si>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</si>
  <si>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</si>
  <si>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</si>
  <si>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</si>
  <si>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</si>
  <si>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</si>
  <si>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</si>
  <si>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</si>
  <si>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</si>
  <si>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</si>
  <si>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</si>
  <si>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</si>
  <si>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</si>
  <si>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</si>
  <si>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</si>
  <si>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</si>
  <si>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</si>
  <si>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</si>
  <si>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</si>
  <si>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</si>
  <si>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</si>
  <si>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</si>
  <si>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</si>
  <si>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</si>
  <si>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</si>
  <si>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</si>
  <si>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</si>
  <si>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</si>
  <si>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</si>
  <si>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</si>
  <si>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</si>
  <si>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</si>
  <si>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</si>
  <si>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</si>
  <si>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</si>
  <si>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</si>
  <si>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</si>
  <si>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</si>
  <si>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</si>
  <si>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</si>
  <si>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</si>
  <si>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</si>
  <si>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</si>
  <si>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</si>
  <si>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</si>
  <si>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</si>
  <si>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</si>
  <si>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</si>
  <si>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</si>
  <si>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</si>
  <si>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</si>
  <si>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</si>
  <si>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</si>
  <si>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</si>
  <si>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</si>
  <si>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</si>
  <si>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</si>
  <si>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</si>
  <si>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</si>
  <si>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</si>
  <si>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</si>
  <si>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</si>
  <si>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</si>
  <si>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</si>
  <si>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</si>
  <si>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</si>
  <si>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</si>
  <si>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</si>
  <si>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</si>
  <si>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</si>
  <si>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</si>
  <si>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</si>
  <si>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</si>
  <si>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</si>
  <si>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</si>
  <si>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</si>
  <si>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</si>
  <si>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</si>
  <si>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</si>
  <si>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</si>
  <si>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</si>
  <si>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</si>
  <si>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</si>
  <si>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</si>
  <si>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</si>
  <si>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</si>
  <si>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</si>
  <si>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</si>
  <si>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</si>
  <si>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</si>
  <si>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</si>
  <si>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</si>
  <si>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</si>
  <si>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</si>
  <si>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</si>
  <si>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</si>
  <si>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</si>
  <si>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</si>
  <si>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</si>
  <si>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</si>
  <si>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</si>
  <si>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</si>
  <si>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</si>
  <si>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</si>
  <si>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</si>
  <si>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</si>
  <si>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</si>
  <si>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</si>
  <si>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</si>
  <si>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</si>
  <si>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</si>
  <si>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</si>
  <si>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</si>
  <si>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</si>
  <si>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</si>
  <si>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</si>
  <si>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</si>
  <si>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</si>
  <si>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</si>
  <si>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</si>
  <si>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</si>
  <si>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</si>
  <si>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</si>
  <si>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</si>
  <si>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</si>
  <si>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</si>
  <si>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</si>
  <si>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</si>
  <si>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</si>
  <si>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</si>
  <si>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</si>
  <si>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</si>
  <si>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</si>
  <si>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</si>
  <si>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</si>
  <si>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</si>
  <si>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</si>
  <si>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</si>
  <si>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</si>
  <si>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</si>
  <si>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</si>
  <si>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</si>
  <si>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</si>
  <si>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</si>
  <si>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</si>
  <si>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</si>
  <si>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</si>
  <si>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</si>
  <si>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</si>
  <si>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</si>
  <si>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</si>
  <si>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</si>
  <si>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</si>
  <si>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</si>
  <si>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</si>
  <si>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</si>
  <si>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</si>
  <si>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</si>
  <si>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</si>
  <si>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</si>
  <si>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</si>
  <si>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</si>
  <si>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</si>
  <si>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</si>
  <si>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</si>
  <si>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</si>
  <si>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</si>
  <si>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</si>
  <si>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</si>
  <si>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</si>
  <si>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</si>
  <si>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</si>
  <si>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</si>
  <si>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</si>
  <si>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</si>
  <si>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</si>
  <si>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</si>
  <si>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</si>
  <si>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</si>
  <si>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</si>
  <si>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</si>
  <si>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</si>
  <si>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</si>
  <si>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</si>
  <si>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</si>
  <si>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</si>
  <si>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</si>
  <si>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</si>
  <si>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</si>
  <si>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</si>
  <si>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</si>
  <si>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</si>
  <si>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</si>
  <si>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</si>
  <si>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</si>
  <si>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</si>
  <si>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</si>
  <si>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</si>
  <si>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</si>
  <si>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</si>
  <si>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</si>
  <si>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</si>
  <si>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</si>
  <si>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</si>
  <si>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</si>
  <si>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</si>
  <si>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</si>
  <si>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</si>
  <si>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</si>
  <si>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</si>
  <si>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</si>
  <si>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</si>
  <si>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</si>
  <si>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</si>
  <si>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</si>
  <si>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</si>
  <si>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</si>
  <si>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</si>
  <si>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</si>
  <si>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</si>
  <si>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</si>
  <si>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</si>
  <si>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</si>
  <si>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</si>
  <si>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</si>
  <si>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</si>
  <si>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</si>
  <si>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</si>
  <si>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</si>
  <si>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</si>
  <si>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</si>
  <si>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</si>
  <si>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</si>
  <si>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</si>
  <si>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</si>
  <si>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</si>
  <si>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</si>
  <si>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</si>
  <si>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</si>
  <si>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</si>
  <si>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</si>
  <si>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</si>
  <si>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</si>
  <si>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</si>
  <si>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</si>
  <si>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</si>
  <si>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</si>
  <si>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</si>
  <si>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</si>
  <si>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</si>
  <si>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</si>
  <si>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</si>
  <si>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</si>
  <si>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</si>
  <si>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</si>
  <si>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</si>
  <si>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</si>
  <si>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</si>
  <si>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</si>
  <si>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</si>
  <si>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</si>
  <si>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</si>
  <si>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</si>
  <si>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</si>
  <si>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</si>
  <si>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</si>
  <si>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</si>
  <si>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</si>
  <si>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</si>
  <si>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</si>
  <si>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</si>
  <si>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</si>
  <si>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</si>
  <si>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</si>
  <si>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</si>
  <si>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</si>
  <si>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</si>
  <si>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</si>
  <si>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</si>
  <si>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</si>
  <si>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</si>
  <si>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</si>
  <si>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</si>
  <si>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</si>
  <si>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</si>
  <si>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</si>
  <si>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</si>
  <si>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</si>
  <si>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</si>
  <si>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</si>
  <si>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</si>
  <si>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</si>
  <si>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</si>
  <si>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</si>
  <si>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</si>
  <si>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</si>
  <si>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</si>
  <si>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</si>
  <si>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</si>
  <si>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</si>
  <si>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</si>
  <si>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</si>
  <si>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</si>
  <si>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</si>
  <si>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</si>
  <si>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</si>
  <si>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</si>
  <si>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</si>
  <si>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</si>
  <si>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</si>
  <si>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</si>
  <si>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</si>
  <si>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</si>
  <si>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</si>
  <si>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</si>
  <si>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</si>
  <si>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</si>
  <si>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</si>
  <si>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</si>
  <si>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</si>
  <si>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</si>
  <si>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</si>
  <si>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</si>
  <si>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</si>
  <si>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</si>
  <si>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</si>
  <si>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</si>
  <si>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</si>
  <si>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</si>
  <si>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</si>
  <si>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</si>
  <si>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</si>
  <si>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</si>
  <si>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</si>
  <si>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</si>
  <si>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</si>
  <si>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</si>
  <si>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</si>
  <si>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</si>
  <si>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</si>
  <si>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</si>
  <si>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</si>
  <si>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</si>
  <si>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</si>
  <si>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</si>
  <si>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</si>
  <si>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</si>
  <si>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</si>
  <si>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</si>
  <si>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</si>
  <si>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</si>
  <si>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</si>
  <si>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</si>
  <si>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</si>
  <si>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</si>
  <si>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</si>
  <si>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</si>
  <si>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</si>
  <si>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</si>
  <si>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</si>
  <si>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</si>
  <si>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</si>
  <si>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</si>
  <si>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</si>
  <si>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</si>
  <si>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</si>
  <si>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</si>
  <si>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</si>
  <si>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</si>
  <si>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</si>
  <si>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</si>
  <si>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</si>
  <si>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</si>
  <si>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</si>
  <si>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</si>
  <si>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</si>
  <si>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</si>
  <si>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</si>
  <si>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</si>
  <si>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</si>
  <si>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</si>
  <si>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</si>
  <si>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</si>
  <si>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</si>
  <si>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</si>
  <si>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</si>
  <si>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</si>
  <si>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</si>
  <si>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</si>
  <si>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</si>
  <si>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</si>
  <si>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</si>
  <si>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</si>
  <si>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</si>
  <si>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</si>
  <si>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</si>
  <si>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</si>
  <si>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</si>
  <si>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</si>
  <si>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</si>
  <si>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</si>
  <si>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</si>
  <si>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</si>
  <si>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</si>
  <si>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</si>
  <si>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</si>
  <si>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</si>
  <si>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</si>
  <si>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</si>
  <si>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</si>
  <si>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</si>
  <si>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</si>
  <si>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</si>
  <si>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</si>
  <si>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</si>
  <si>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</si>
  <si>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</si>
  <si>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</si>
  <si>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</si>
  <si>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</si>
  <si>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</si>
  <si>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</si>
  <si>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</si>
  <si>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</si>
  <si>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</si>
  <si>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</si>
  <si>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</si>
  <si>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</si>
  <si>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</si>
  <si>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</si>
  <si>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</si>
  <si>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</si>
  <si>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</si>
  <si>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</si>
  <si>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</si>
  <si>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</si>
  <si>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</si>
  <si>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</si>
  <si>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</si>
  <si>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</si>
  <si>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</si>
  <si>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</si>
  <si>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</si>
  <si>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</si>
  <si>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</si>
  <si>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</si>
  <si>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</si>
  <si>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</si>
  <si>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</si>
  <si>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</si>
  <si>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</si>
  <si>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</si>
  <si>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</si>
  <si>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</si>
  <si>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</si>
  <si>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</si>
  <si>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</si>
  <si>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</si>
  <si>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</si>
  <si>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</si>
  <si>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</si>
  <si>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</si>
  <si>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</si>
  <si>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</si>
  <si>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</si>
  <si>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</si>
  <si>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</si>
  <si>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</si>
  <si>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</si>
  <si>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</si>
  <si>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</si>
  <si>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</si>
  <si>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</si>
  <si>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</si>
  <si>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</si>
  <si>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</si>
  <si>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</si>
  <si>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</si>
  <si>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</si>
  <si>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</si>
  <si>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</si>
  <si>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</si>
  <si>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</si>
  <si>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</si>
  <si>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</si>
  <si>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</si>
  <si>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</si>
  <si>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</si>
  <si>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</si>
  <si>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</si>
  <si>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</si>
  <si>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</si>
  <si>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</si>
  <si>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</si>
  <si>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</si>
  <si>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</si>
  <si>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</si>
  <si>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</si>
  <si>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</si>
  <si>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</si>
  <si>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</si>
  <si>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</si>
  <si>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</si>
  <si>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</si>
  <si>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</si>
  <si>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</si>
  <si>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</si>
  <si>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</si>
  <si>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</si>
  <si>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</si>
  <si>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</si>
  <si>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</si>
  <si>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</si>
  <si>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</si>
  <si>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</si>
  <si>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</si>
  <si>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</si>
  <si>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</si>
  <si>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</si>
  <si>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</si>
  <si>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</si>
  <si>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</si>
  <si>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</si>
  <si>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</si>
  <si>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</si>
  <si>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</si>
  <si>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</si>
  <si>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</si>
  <si>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</si>
  <si>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</si>
  <si>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</si>
  <si>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</si>
  <si>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</si>
  <si>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</si>
  <si>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</si>
  <si>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</si>
  <si>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</si>
  <si>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</si>
  <si>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</si>
  <si>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</si>
  <si>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</si>
  <si>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</si>
  <si>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</si>
  <si>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</si>
  <si>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</si>
  <si>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</si>
  <si>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</si>
  <si>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</si>
  <si>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</si>
  <si>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</si>
  <si>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</si>
  <si>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</si>
  <si>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</si>
  <si>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</si>
  <si>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</si>
  <si>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</si>
  <si>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</si>
  <si>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</si>
  <si>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</si>
  <si>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</si>
  <si>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</si>
  <si>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</si>
  <si>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</si>
  <si>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</si>
  <si>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</si>
  <si>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</si>
  <si>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</si>
  <si>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</si>
  <si>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</si>
  <si>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</si>
  <si>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</si>
  <si>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</si>
  <si>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</si>
  <si>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</si>
  <si>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</si>
  <si>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</si>
  <si>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</si>
  <si>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</si>
  <si>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</si>
  <si>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</si>
  <si>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</si>
  <si>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</si>
  <si>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</si>
  <si>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</si>
  <si>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</si>
  <si>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</si>
  <si>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</si>
  <si>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</si>
  <si>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</si>
  <si>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</si>
  <si>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</si>
  <si>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</si>
  <si>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</si>
  <si>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</si>
  <si>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</si>
  <si>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</si>
  <si>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</si>
  <si>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</si>
  <si>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</si>
  <si>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</si>
  <si>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</si>
  <si>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</si>
  <si>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</si>
  <si>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</si>
  <si>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</si>
  <si>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</si>
  <si>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</si>
  <si>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</si>
  <si>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</si>
  <si>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</si>
  <si>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</si>
  <si>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</si>
  <si>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</si>
  <si>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</si>
  <si>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</si>
  <si>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</si>
  <si>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</si>
  <si>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</si>
  <si>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</si>
  <si>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</si>
  <si>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</si>
  <si>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</si>
  <si>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</si>
  <si>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</si>
  <si>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</si>
  <si>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</si>
  <si>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</si>
  <si>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</si>
  <si>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</si>
  <si>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</si>
  <si>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</si>
  <si>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</si>
  <si>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</si>
  <si>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</si>
  <si>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</si>
  <si>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</si>
  <si>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</si>
  <si>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</si>
  <si>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</si>
  <si>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</si>
  <si>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</si>
  <si>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</si>
  <si>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</si>
  <si>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</si>
  <si>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</si>
  <si>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</si>
  <si>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</si>
  <si>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</si>
  <si>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</si>
  <si>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</si>
  <si>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</si>
  <si>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</si>
  <si>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</si>
  <si>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</si>
  <si>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</si>
  <si>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</si>
  <si>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</si>
  <si>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</si>
  <si>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</si>
  <si>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</si>
  <si>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</si>
  <si>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</si>
  <si>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</si>
  <si>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</si>
  <si>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</si>
  <si>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</si>
  <si>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</si>
  <si>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</si>
  <si>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</si>
  <si>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</si>
  <si>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</si>
  <si>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</si>
  <si>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</si>
  <si>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</si>
  <si>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</si>
  <si>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</si>
  <si>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</si>
  <si>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</si>
  <si>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</si>
  <si>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</si>
  <si>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</si>
  <si>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</si>
  <si>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</si>
  <si>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</si>
  <si>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</si>
  <si>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</si>
  <si>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</si>
  <si>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</si>
  <si>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</si>
  <si>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</si>
  <si>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</si>
  <si>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</si>
  <si>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</si>
  <si>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</si>
  <si>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</si>
  <si>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</si>
  <si>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</si>
  <si>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</si>
  <si>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</si>
  <si>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</si>
  <si>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</si>
  <si>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</si>
  <si>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</si>
  <si>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</si>
  <si>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</si>
  <si>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</si>
  <si>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</si>
  <si>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</si>
  <si>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</si>
  <si>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</si>
  <si>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</si>
  <si>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</si>
  <si>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</si>
  <si>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</si>
  <si>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</si>
  <si>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</si>
  <si>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</si>
  <si>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</si>
  <si>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</si>
  <si>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</si>
  <si>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</si>
  <si>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</si>
  <si>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</si>
  <si>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</si>
  <si>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</si>
  <si>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</si>
  <si>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</si>
  <si>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</si>
  <si>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</si>
  <si>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</si>
  <si>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</si>
  <si>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</si>
  <si>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</si>
  <si>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</si>
  <si>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</si>
  <si>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</si>
  <si>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</si>
  <si>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</si>
  <si>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</si>
  <si>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</si>
  <si>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</si>
  <si>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</si>
  <si>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</si>
  <si>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</si>
  <si>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</si>
  <si>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</si>
  <si>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</si>
  <si>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</si>
  <si>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</si>
  <si>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</si>
  <si>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</si>
  <si>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</si>
  <si>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</si>
  <si>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</si>
  <si>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</si>
  <si>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</si>
  <si>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</si>
  <si>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</si>
  <si>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</si>
  <si>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</si>
  <si>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</si>
  <si>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</si>
  <si>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</si>
  <si>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</si>
  <si>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</si>
  <si>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</si>
  <si>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</si>
  <si>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</si>
  <si>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</si>
  <si>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</si>
  <si>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</si>
  <si>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</si>
  <si>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</si>
  <si>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</si>
  <si>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</si>
  <si>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</si>
  <si>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</si>
  <si>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</si>
  <si>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</si>
  <si>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</si>
  <si>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</si>
  <si>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</si>
  <si>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</si>
  <si>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</si>
  <si>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</si>
  <si>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</si>
  <si>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</si>
  <si>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</si>
  <si>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</si>
  <si>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</si>
  <si>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</si>
  <si>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</si>
  <si>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</si>
  <si>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</si>
  <si>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</si>
  <si>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</si>
  <si>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</si>
  <si>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</si>
  <si>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</si>
  <si>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</si>
  <si>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</si>
  <si>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</si>
  <si>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</si>
  <si>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</si>
  <si>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</si>
  <si>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</si>
  <si>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</si>
  <si>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</si>
  <si>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</si>
  <si>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</si>
  <si>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</si>
  <si>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</si>
  <si>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</si>
  <si>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</si>
  <si>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</si>
  <si>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</si>
  <si>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</si>
  <si>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</si>
  <si>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</si>
  <si>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</si>
  <si>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</si>
  <si>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</si>
  <si>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</si>
  <si>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</si>
  <si>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</si>
  <si>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</si>
  <si>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</si>
  <si>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</si>
  <si>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</si>
  <si>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</si>
  <si>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</si>
  <si>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</si>
  <si>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</si>
  <si>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</si>
  <si>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</si>
  <si>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</si>
  <si>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</si>
  <si>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</si>
  <si>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</si>
  <si>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</si>
  <si>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</si>
  <si>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</si>
  <si>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</si>
  <si>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</si>
  <si>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</si>
  <si>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</si>
  <si>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</si>
  <si>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</si>
  <si>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</si>
  <si>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</si>
  <si>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</si>
  <si>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</si>
  <si>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</si>
  <si>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</si>
  <si>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</si>
  <si>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</si>
  <si>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</si>
  <si>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</si>
  <si>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</si>
  <si>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</si>
  <si>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</si>
  <si>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</si>
  <si>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</si>
  <si>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</si>
  <si>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</si>
  <si>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</si>
  <si>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</si>
  <si>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</si>
  <si>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</si>
  <si>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</si>
  <si>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</si>
  <si>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</si>
  <si>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</si>
  <si>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</si>
  <si>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</si>
  <si>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</si>
  <si>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</si>
  <si>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</si>
  <si>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</si>
  <si>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</si>
  <si>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</si>
  <si>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</si>
  <si>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</si>
  <si>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</si>
  <si>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</si>
  <si>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</si>
  <si>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</si>
  <si>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</si>
  <si>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</si>
  <si>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</si>
  <si>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</si>
  <si>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</si>
  <si>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</si>
  <si>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</si>
  <si>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</si>
  <si>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</si>
  <si>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</si>
  <si>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</si>
  <si>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</si>
  <si>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</si>
  <si>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</si>
  <si>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</si>
  <si>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</si>
  <si>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</si>
  <si>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</si>
  <si>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</si>
  <si>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</si>
  <si>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</si>
  <si>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</si>
  <si>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</si>
  <si>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</si>
  <si>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</si>
  <si>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</si>
  <si>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</si>
  <si>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</si>
  <si>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</si>
  <si>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</si>
  <si>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</si>
  <si>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</si>
  <si>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</si>
  <si>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</si>
  <si>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</si>
  <si>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</si>
  <si>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</si>
  <si>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</si>
  <si>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</si>
  <si>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</si>
  <si>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</si>
  <si>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</si>
  <si>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</si>
  <si>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</si>
  <si>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</si>
  <si>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</si>
  <si>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</si>
  <si>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</si>
  <si>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</si>
  <si>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</si>
  <si>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</si>
  <si>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</si>
  <si>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</si>
  <si>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</si>
  <si>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</si>
  <si>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</si>
  <si>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</si>
  <si>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</si>
  <si>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</si>
  <si>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</si>
  <si>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</si>
  <si>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</si>
  <si>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</si>
  <si>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</si>
  <si>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</si>
  <si>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</si>
  <si>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</si>
  <si>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</si>
  <si>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</si>
  <si>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</si>
  <si>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</si>
  <si>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</si>
  <si>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</si>
  <si>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</si>
  <si>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</si>
  <si>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</si>
  <si>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</si>
  <si>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</si>
  <si>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</si>
  <si>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</si>
  <si>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</si>
  <si>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</si>
  <si>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</si>
  <si>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</si>
  <si>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</si>
  <si>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</si>
  <si>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</si>
  <si>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</si>
  <si>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</si>
  <si>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</si>
  <si>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</si>
  <si>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</si>
  <si>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</si>
  <si>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</si>
  <si>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</si>
  <si>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</si>
  <si>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</si>
  <si>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</si>
  <si>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</si>
  <si>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</si>
  <si>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</si>
  <si>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</si>
  <si>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</si>
  <si>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</si>
  <si>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</si>
  <si>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</si>
  <si>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</si>
  <si>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</si>
  <si>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</si>
  <si>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</si>
  <si>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</si>
  <si>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</si>
  <si>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</si>
  <si>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</si>
  <si>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</si>
  <si>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</si>
  <si>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</si>
  <si>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</si>
  <si>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</si>
  <si>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</si>
  <si>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</si>
  <si>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</si>
  <si>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</si>
  <si>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</si>
  <si>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</si>
  <si>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</si>
  <si>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</si>
  <si>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</si>
  <si>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</si>
  <si>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</si>
  <si>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</si>
  <si>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</si>
  <si>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</si>
  <si>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</si>
  <si>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</si>
  <si>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</si>
  <si>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</si>
  <si>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</si>
  <si>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</si>
  <si>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</si>
  <si>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</si>
  <si>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</si>
  <si>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</si>
  <si>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</si>
  <si>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</si>
  <si>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</si>
  <si>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</si>
  <si>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</si>
  <si>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</si>
  <si>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</si>
  <si>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</si>
  <si>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</si>
  <si>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</si>
  <si>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</si>
  <si>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</si>
  <si>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</si>
  <si>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</si>
  <si>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</si>
  <si>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</si>
  <si>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</si>
  <si>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</si>
  <si>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</si>
  <si>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</si>
  <si>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</si>
  <si>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</si>
  <si>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</si>
  <si>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</si>
  <si>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</si>
  <si>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</si>
  <si>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</si>
  <si>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</si>
  <si>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</si>
  <si>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</si>
  <si>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</si>
  <si>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</si>
  <si>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</si>
  <si>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</si>
  <si>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</si>
  <si>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</si>
  <si>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</si>
  <si>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</si>
  <si>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</si>
  <si>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</si>
  <si>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</si>
  <si>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</si>
  <si>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</si>
  <si>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</si>
  <si>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</si>
  <si>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</si>
  <si>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</si>
  <si>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</si>
  <si>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</si>
  <si>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</si>
  <si>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</si>
  <si>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</si>
  <si>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</si>
  <si>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</si>
  <si>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</si>
  <si>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</si>
  <si>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</si>
  <si>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</si>
  <si>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</si>
  <si>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</si>
  <si>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</si>
  <si>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</si>
  <si>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</si>
  <si>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</si>
  <si>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</si>
  <si>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</si>
  <si>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</si>
  <si>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</si>
  <si>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</si>
  <si>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</si>
  <si>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</si>
  <si>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</si>
  <si>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</si>
  <si>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</si>
  <si>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</si>
  <si>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</si>
  <si>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</si>
  <si>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</si>
  <si>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</si>
  <si>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</si>
  <si>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</si>
  <si>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</si>
  <si>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</si>
  <si>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</si>
  <si>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</si>
  <si>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</si>
  <si>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</si>
  <si>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</si>
  <si>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</si>
  <si>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</si>
  <si>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</si>
  <si>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</si>
  <si>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</si>
  <si>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</si>
  <si>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</si>
  <si>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</si>
  <si>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</si>
  <si>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</si>
  <si>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</si>
  <si>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</si>
  <si>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</si>
  <si>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</si>
  <si>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</si>
  <si>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</si>
  <si>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</si>
  <si>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</si>
  <si>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</si>
  <si>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</si>
  <si>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</si>
  <si>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</si>
  <si>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</si>
  <si>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</si>
  <si>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</si>
  <si>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</si>
  <si>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</si>
  <si>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</si>
  <si>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</si>
  <si>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</si>
  <si>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</si>
  <si>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</si>
  <si>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</si>
  <si>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</si>
  <si>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</si>
  <si>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</si>
  <si>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</si>
  <si>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</si>
  <si>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</si>
  <si>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</si>
  <si>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</si>
  <si>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</si>
  <si>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</si>
  <si>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</si>
  <si>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</si>
  <si>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</si>
  <si>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</si>
  <si>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</si>
  <si>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</si>
  <si>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</si>
  <si>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</si>
  <si>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</si>
  <si>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</si>
  <si>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</si>
  <si>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</si>
  <si>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</si>
  <si>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</si>
  <si>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</si>
  <si>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</si>
  <si>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</si>
  <si>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</si>
  <si>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</si>
  <si>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</si>
  <si>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</si>
  <si>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</si>
  <si>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</si>
  <si>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</si>
  <si>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</si>
  <si>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</si>
  <si>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</si>
  <si>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</si>
  <si>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</si>
  <si>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</si>
  <si>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</si>
  <si>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</si>
  <si>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</si>
  <si>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</si>
  <si>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</si>
  <si>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</si>
  <si>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</si>
  <si>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</si>
  <si>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</si>
  <si>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</si>
  <si>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</si>
  <si>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</si>
  <si>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</si>
  <si>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</si>
  <si>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</si>
  <si>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</si>
  <si>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</si>
  <si>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</si>
  <si>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</si>
  <si>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</si>
  <si>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</si>
  <si>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</si>
  <si>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</si>
  <si>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</si>
  <si>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</si>
  <si>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</si>
  <si>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</si>
  <si>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</si>
  <si>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</si>
  <si>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</si>
  <si>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</si>
  <si>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</si>
  <si>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</si>
  <si>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</si>
  <si>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</si>
  <si>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</si>
  <si>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</si>
  <si>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</si>
  <si>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</si>
  <si>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</si>
  <si>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</si>
  <si>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</si>
  <si>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</si>
  <si>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</si>
  <si>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</si>
  <si>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</si>
  <si>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</si>
  <si>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</si>
  <si>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</si>
  <si>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</si>
  <si>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</si>
  <si>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</si>
  <si>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</si>
  <si>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</si>
  <si>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</si>
  <si>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</si>
  <si>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</si>
  <si>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</si>
  <si>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</si>
  <si>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</si>
  <si>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</si>
  <si>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</si>
  <si>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</si>
  <si>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</si>
  <si>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</si>
  <si>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</si>
  <si>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</si>
  <si>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</si>
  <si>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</si>
  <si>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</si>
  <si>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</si>
  <si>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</si>
  <si>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</si>
  <si>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</si>
  <si>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</si>
  <si>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</si>
  <si>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</si>
  <si>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</si>
  <si>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</si>
  <si>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</si>
  <si>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</si>
  <si>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</si>
  <si>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</si>
  <si>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</si>
  <si>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</si>
  <si>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</si>
  <si>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</si>
  <si>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</si>
  <si>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</si>
  <si>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</si>
  <si>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</si>
  <si>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</si>
  <si>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</si>
  <si>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</si>
  <si>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</si>
  <si>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</si>
  <si>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</si>
  <si>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</si>
  <si>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</si>
  <si>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</si>
  <si>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</si>
  <si>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</si>
  <si>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</si>
  <si>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</si>
  <si>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</si>
  <si>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</si>
  <si>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</si>
  <si>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</si>
  <si>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</si>
  <si>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</si>
  <si>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</si>
  <si>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</si>
  <si>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</si>
  <si>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</si>
  <si>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</si>
  <si>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</si>
  <si>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</si>
  <si>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</si>
  <si>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</si>
  <si>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</si>
  <si>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</si>
  <si>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</si>
  <si>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</si>
  <si>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</si>
  <si>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</si>
  <si>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</si>
  <si>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</si>
  <si>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</si>
  <si>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</si>
  <si>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</si>
  <si>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</si>
  <si>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</si>
  <si>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</si>
  <si>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</si>
  <si>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</si>
  <si>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</si>
  <si>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</si>
  <si>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</si>
  <si>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</si>
  <si>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</si>
  <si>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</si>
  <si>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</si>
  <si>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</si>
  <si>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</si>
  <si>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</si>
  <si>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</si>
  <si>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</si>
  <si>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</si>
  <si>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</si>
  <si>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</si>
  <si>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</si>
  <si>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</si>
  <si>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</si>
  <si>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</si>
  <si>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</si>
  <si>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</si>
  <si>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</si>
  <si>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</si>
  <si>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</si>
  <si>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</si>
  <si>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</si>
  <si>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</si>
  <si>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</si>
  <si>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</si>
  <si>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</si>
  <si>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</si>
  <si>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</si>
  <si>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</si>
  <si>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</si>
  <si>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</si>
  <si>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</si>
  <si>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</si>
  <si>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</si>
  <si>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</si>
  <si>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</si>
  <si>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</si>
  <si>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</si>
  <si>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</si>
  <si>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</si>
  <si>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</si>
  <si>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</si>
  <si>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</si>
  <si>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</si>
  <si>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</si>
  <si>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</si>
  <si>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</si>
  <si>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</si>
  <si>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</si>
  <si>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</si>
  <si>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</si>
  <si>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</si>
  <si>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</si>
  <si>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</si>
  <si>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</si>
  <si>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</si>
  <si>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</si>
  <si>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</si>
  <si>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</si>
  <si>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</si>
  <si>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</si>
  <si>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</si>
  <si>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</si>
  <si>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</si>
  <si>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</si>
  <si>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</si>
  <si>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</si>
  <si>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</si>
  <si>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</si>
  <si>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</si>
  <si>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</si>
  <si>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</si>
  <si>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</si>
  <si>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</si>
  <si>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</si>
  <si>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</si>
  <si>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</si>
  <si>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</si>
  <si>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</si>
  <si>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</si>
  <si>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</si>
  <si>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</si>
  <si>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</si>
  <si>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</si>
  <si>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</si>
  <si>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</si>
  <si>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</si>
  <si>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</si>
  <si>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</si>
  <si>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</si>
  <si>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</si>
  <si>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</si>
  <si>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</si>
  <si>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</si>
  <si>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</si>
  <si>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</si>
  <si>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</si>
  <si>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</si>
  <si>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</si>
  <si>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</si>
  <si>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</si>
  <si>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</si>
  <si>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</si>
  <si>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</si>
  <si>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</si>
  <si>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</si>
  <si>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</si>
  <si>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</si>
  <si>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</si>
  <si>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</si>
  <si>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</si>
  <si>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</si>
  <si>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</si>
  <si>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</si>
  <si>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</si>
  <si>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</si>
  <si>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</si>
  <si>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</si>
  <si>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</si>
  <si>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</si>
  <si>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</si>
  <si>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</si>
  <si>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</si>
  <si>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</si>
  <si>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</si>
  <si>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</si>
  <si>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</si>
  <si>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</si>
  <si>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</si>
  <si>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</si>
  <si>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</si>
  <si>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</si>
  <si>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</si>
  <si>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</si>
  <si>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</si>
  <si>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</si>
  <si>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</si>
  <si>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</si>
  <si>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</si>
  <si>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</si>
  <si>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</si>
  <si>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</si>
  <si>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</si>
  <si>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</si>
  <si>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</si>
  <si>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</si>
  <si>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</si>
  <si>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</si>
  <si>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</si>
  <si>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</si>
  <si>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</si>
  <si>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</si>
  <si>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</si>
  <si>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</si>
  <si>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</si>
  <si>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</si>
  <si>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</si>
  <si>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</si>
  <si>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</si>
  <si>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</si>
  <si>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</si>
  <si>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</si>
  <si>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</si>
  <si>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</si>
  <si>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</si>
  <si>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</si>
  <si>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</si>
  <si>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</si>
  <si>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</si>
  <si>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</si>
  <si>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</si>
  <si>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</si>
  <si>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</si>
  <si>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</si>
  <si>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</si>
  <si>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</si>
  <si>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</si>
  <si>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</si>
  <si>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</si>
  <si>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</si>
  <si>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</si>
  <si>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</si>
  <si>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</si>
  <si>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</si>
  <si>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</si>
  <si>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</si>
  <si>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</si>
  <si>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</si>
  <si>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</si>
  <si>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</si>
  <si>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</si>
  <si>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</si>
  <si>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</si>
  <si>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</si>
  <si>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</si>
  <si>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</si>
  <si>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</si>
  <si>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</si>
  <si>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</si>
  <si>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</si>
  <si>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</si>
  <si>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</si>
  <si>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</si>
  <si>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</si>
  <si>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</si>
  <si>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</si>
  <si>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</si>
  <si>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</si>
  <si>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</si>
  <si>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</si>
  <si>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</si>
  <si>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</si>
  <si>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</si>
  <si>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</si>
  <si>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</si>
  <si>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</si>
  <si>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</si>
  <si>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</si>
  <si>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</si>
  <si>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</si>
  <si>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</si>
  <si>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</si>
  <si>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</si>
  <si>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</si>
  <si>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</si>
  <si>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</si>
  <si>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</si>
  <si>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</si>
  <si>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</si>
  <si>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</si>
  <si>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</si>
  <si>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</si>
  <si>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</si>
  <si>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</si>
  <si>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</si>
  <si>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</si>
  <si>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</si>
  <si>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</si>
  <si>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</si>
  <si>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</si>
  <si>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</si>
  <si>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</si>
  <si>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</si>
  <si>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</si>
  <si>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</si>
  <si>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</si>
  <si>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</si>
  <si>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</si>
  <si>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</si>
  <si>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</si>
  <si>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</si>
  <si>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</si>
  <si>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</si>
  <si>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</si>
  <si>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</si>
  <si>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</si>
  <si>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</si>
  <si>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</si>
  <si>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</si>
  <si>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</si>
  <si>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</si>
  <si>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</si>
  <si>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</si>
  <si>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</si>
  <si>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</si>
  <si>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</si>
  <si>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</si>
  <si>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</si>
  <si>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</si>
  <si>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</si>
  <si>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</si>
  <si>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</si>
  <si>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</si>
  <si>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</si>
  <si>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</si>
  <si>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</si>
  <si>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</si>
  <si>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</si>
  <si>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</si>
  <si>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</si>
  <si>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</si>
  <si>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</si>
  <si>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</si>
  <si>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</si>
  <si>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</si>
  <si>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</si>
  <si>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</si>
  <si>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</si>
  <si>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</si>
  <si>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</si>
  <si>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</si>
  <si>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</si>
  <si>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</si>
  <si>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</si>
  <si>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</si>
  <si>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</si>
  <si>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</si>
  <si>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</si>
  <si>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</si>
  <si>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</si>
  <si>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</si>
  <si>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</si>
  <si>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</si>
  <si>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</si>
  <si>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</si>
  <si>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</si>
  <si>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</si>
  <si>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</si>
  <si>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</si>
  <si>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</si>
  <si>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</si>
  <si>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</si>
  <si>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</si>
  <si>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</si>
  <si>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</si>
  <si>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</si>
  <si>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</si>
  <si>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</si>
  <si>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</si>
  <si>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</si>
  <si>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</si>
  <si>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</si>
  <si>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</si>
  <si>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</si>
  <si>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</si>
  <si>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</si>
  <si>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</si>
  <si>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</si>
  <si>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</si>
  <si>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</si>
  <si>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</si>
  <si>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</si>
  <si>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</si>
  <si>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</si>
  <si>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</si>
  <si>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</si>
  <si>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</si>
  <si>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</si>
  <si>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</si>
  <si>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</si>
  <si>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</si>
  <si>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</si>
  <si>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</si>
  <si>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</si>
  <si>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</si>
  <si>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</si>
  <si>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</si>
  <si>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</si>
  <si>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</si>
  <si>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</si>
  <si>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</si>
  <si>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</si>
  <si>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</si>
  <si>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</si>
  <si>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</si>
  <si>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</si>
  <si>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</si>
  <si>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</si>
  <si>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</si>
  <si>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</si>
  <si>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</si>
  <si>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</si>
  <si>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</si>
  <si>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</si>
  <si>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</si>
  <si>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</si>
  <si>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</si>
  <si>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</si>
  <si>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</si>
  <si>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</si>
  <si>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</si>
  <si>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</si>
  <si>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</si>
  <si>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</si>
  <si>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</si>
  <si>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</si>
  <si>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</si>
  <si>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</si>
  <si>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</si>
  <si>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</si>
  <si>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</si>
  <si>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</si>
  <si>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</si>
  <si>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</si>
  <si>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</si>
  <si>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</si>
  <si>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</si>
  <si>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</si>
  <si>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</si>
  <si>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</si>
  <si>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</si>
  <si>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</si>
  <si>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</si>
  <si>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</si>
  <si>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</si>
  <si>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</si>
  <si>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</si>
  <si>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</si>
  <si>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</si>
  <si>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</si>
  <si>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</si>
  <si>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</si>
  <si>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</si>
  <si>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</si>
  <si>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</si>
  <si>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</si>
  <si>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</si>
  <si>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</si>
  <si>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</si>
  <si>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</si>
  <si>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</si>
  <si>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</si>
  <si>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</si>
  <si>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</si>
  <si>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</si>
  <si>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</si>
  <si>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</si>
  <si>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</si>
  <si>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</si>
  <si>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</si>
  <si>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</si>
  <si>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</si>
  <si>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</si>
  <si>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</si>
  <si>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</si>
  <si>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</si>
  <si>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</si>
  <si>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</si>
  <si>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</si>
  <si>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</si>
  <si>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</si>
  <si>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</si>
  <si>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</si>
  <si>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</si>
  <si>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</si>
  <si>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</si>
  <si>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</si>
  <si>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</si>
  <si>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</si>
  <si>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</si>
  <si>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</si>
  <si>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</si>
  <si>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</si>
  <si>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</si>
  <si>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</si>
  <si>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</si>
  <si>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</si>
  <si>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</si>
  <si>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</si>
  <si>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</si>
  <si>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</si>
  <si>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</si>
  <si>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</si>
  <si>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</si>
  <si>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</si>
  <si>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</si>
  <si>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</si>
  <si>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</si>
  <si>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</si>
  <si>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</si>
  <si>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</si>
  <si>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</si>
  <si>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</si>
  <si>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</si>
  <si>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</si>
  <si>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</si>
  <si>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</si>
  <si>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</si>
  <si>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</si>
  <si>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</si>
  <si>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</si>
  <si>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</si>
  <si>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</si>
  <si>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</si>
  <si>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</si>
  <si>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</si>
  <si>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</si>
  <si>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</si>
  <si>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</si>
  <si>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</si>
  <si>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</si>
  <si>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</si>
  <si>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</si>
  <si>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</si>
  <si>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</si>
  <si>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</si>
  <si>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</si>
  <si>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</si>
  <si>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</si>
  <si>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</si>
  <si>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</si>
  <si>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</si>
  <si>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</si>
  <si>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</si>
  <si>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</si>
  <si>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</si>
  <si>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</si>
  <si>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</si>
  <si>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</si>
  <si>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</si>
  <si>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</si>
  <si>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</si>
  <si>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</si>
  <si>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</si>
  <si>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</si>
  <si>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</si>
  <si>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</si>
  <si>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</si>
  <si>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</si>
  <si>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</si>
  <si>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</si>
  <si>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</si>
  <si>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</si>
  <si>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</si>
  <si>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</si>
  <si>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</si>
  <si>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</si>
  <si>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</si>
  <si>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</si>
  <si>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</si>
  <si>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</si>
  <si>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</si>
  <si>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</si>
  <si>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</si>
  <si>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</si>
  <si>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</si>
  <si>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</si>
  <si>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</si>
  <si>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</si>
  <si>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</si>
  <si>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</si>
  <si>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</si>
  <si>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</si>
  <si>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</si>
  <si>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</si>
  <si>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</si>
  <si>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</si>
  <si>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</si>
  <si>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</si>
  <si>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</si>
  <si>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</si>
  <si>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</si>
  <si>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</si>
  <si>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</si>
  <si>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</si>
  <si>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</si>
  <si>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</si>
  <si>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</si>
  <si>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</si>
  <si>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</si>
  <si>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</si>
  <si>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</si>
  <si>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</si>
  <si>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</si>
  <si>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</si>
  <si>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</si>
  <si>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</si>
  <si>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</si>
  <si>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</si>
  <si>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</si>
  <si>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</si>
  <si>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</si>
  <si>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</si>
  <si>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</si>
  <si>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</si>
  <si>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</si>
  <si>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</si>
  <si>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</si>
  <si>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</si>
  <si>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</si>
  <si>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</si>
  <si>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</si>
  <si>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</si>
  <si>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</si>
  <si>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</si>
  <si>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</si>
  <si>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</si>
  <si>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</si>
  <si>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</si>
  <si>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</si>
  <si>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</si>
  <si>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</si>
  <si>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</si>
  <si>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</si>
  <si>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</si>
  <si>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</si>
  <si>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</si>
  <si>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</si>
  <si>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</si>
  <si>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</si>
  <si>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</si>
  <si>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</si>
  <si>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</si>
  <si>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</si>
  <si>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</si>
  <si>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</si>
  <si>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</si>
  <si>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</si>
  <si>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</si>
  <si>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</si>
  <si>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</si>
  <si>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</si>
  <si>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</si>
  <si>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</si>
  <si>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</si>
  <si>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</si>
  <si>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</si>
  <si>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</si>
  <si>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</si>
  <si>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</si>
  <si>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</si>
  <si>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</si>
  <si>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</si>
  <si>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</si>
  <si>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</si>
  <si>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</si>
  <si>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</si>
  <si>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</si>
  <si>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</si>
  <si>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</si>
  <si>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</si>
  <si>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</si>
  <si>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</si>
  <si>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</si>
  <si>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</si>
  <si>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</si>
  <si>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</si>
  <si>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</si>
  <si>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</si>
  <si>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</si>
  <si>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</si>
  <si>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</si>
  <si>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</si>
  <si>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</si>
  <si>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</si>
  <si>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</si>
  <si>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</si>
  <si>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</si>
  <si>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</si>
  <si>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</si>
  <si>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</si>
  <si>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</si>
  <si>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</si>
  <si>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</si>
  <si>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</si>
  <si>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</si>
  <si>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</si>
  <si>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</si>
  <si>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</si>
  <si>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</si>
  <si>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</si>
  <si>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</si>
  <si>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</si>
  <si>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</si>
  <si>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</si>
  <si>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</si>
  <si>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</si>
  <si>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</si>
  <si>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</si>
  <si>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</si>
  <si>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</si>
  <si>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</si>
  <si>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</si>
  <si>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</si>
  <si>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</si>
  <si>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</si>
  <si>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</si>
  <si>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</si>
  <si>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</si>
  <si>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</si>
  <si>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</si>
  <si>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</si>
  <si>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</si>
  <si>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</si>
  <si>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</si>
  <si>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</si>
  <si>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</si>
  <si>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</si>
  <si>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</si>
  <si>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</si>
  <si>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</si>
  <si>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</si>
  <si>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</si>
  <si>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</si>
  <si>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</si>
  <si>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</si>
  <si>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</si>
  <si>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</si>
  <si>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</si>
  <si>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</si>
  <si>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</si>
  <si>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</si>
  <si>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</si>
  <si>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</si>
  <si>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</si>
  <si>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</si>
  <si>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</si>
  <si>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</si>
  <si>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</si>
  <si>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</si>
  <si>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</si>
  <si>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</si>
  <si>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</si>
  <si>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</si>
  <si>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</si>
  <si>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</si>
  <si>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</si>
  <si>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</si>
  <si>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</si>
  <si>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</si>
  <si>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</si>
  <si>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</si>
  <si>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</si>
  <si>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</si>
  <si>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</si>
  <si>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</si>
  <si>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</si>
  <si>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</si>
  <si>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</si>
  <si>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</si>
  <si>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</si>
  <si>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</si>
  <si>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</si>
  <si>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</si>
  <si>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</si>
  <si>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</si>
  <si>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</si>
  <si>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</si>
  <si>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</si>
  <si>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</si>
  <si>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</si>
  <si>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</si>
  <si>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</si>
  <si>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</si>
  <si>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</si>
  <si>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</si>
  <si>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</si>
  <si>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</si>
  <si>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</si>
  <si>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</si>
  <si>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</si>
  <si>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</si>
  <si>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</si>
  <si>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</si>
  <si>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</si>
  <si>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</si>
  <si>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</si>
  <si>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</si>
  <si>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</si>
  <si>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</si>
  <si>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</si>
  <si>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</si>
  <si>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</si>
  <si>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</si>
  <si>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</si>
  <si>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</si>
  <si>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</si>
  <si>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</si>
  <si>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</si>
  <si>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</si>
  <si>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</si>
  <si>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</si>
  <si>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</si>
  <si>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</si>
  <si>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</si>
  <si>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</si>
  <si>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</si>
  <si>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</si>
  <si>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</si>
  <si>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</si>
  <si>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</si>
  <si>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</si>
  <si>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</si>
  <si>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</si>
  <si>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</si>
  <si>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</si>
  <si>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</si>
  <si>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</si>
  <si>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</si>
  <si>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</si>
  <si>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</si>
  <si>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</si>
  <si>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</si>
  <si>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</si>
  <si>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</si>
  <si>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</si>
  <si>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</si>
  <si>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</si>
  <si>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</si>
  <si>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</si>
  <si>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</si>
  <si>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</si>
  <si>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</si>
  <si>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</si>
  <si>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</si>
  <si>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</si>
  <si>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</si>
  <si>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</si>
  <si>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</si>
  <si>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</si>
  <si>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</si>
  <si>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</si>
  <si>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</si>
  <si>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</si>
  <si>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</si>
  <si>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</si>
  <si>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</si>
  <si>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</si>
  <si>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</si>
  <si>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</si>
  <si>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</si>
  <si>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</si>
  <si>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</si>
  <si>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</si>
  <si>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</si>
  <si>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</si>
  <si>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</si>
  <si>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</si>
  <si>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</si>
  <si>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</si>
  <si>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</si>
  <si>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</si>
  <si>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</si>
  <si>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</si>
  <si>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</si>
  <si>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</si>
  <si>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</si>
  <si>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</si>
  <si>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</si>
  <si>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</si>
  <si>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</si>
  <si>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</si>
  <si>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</si>
  <si>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</si>
  <si>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</si>
  <si>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</si>
  <si>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</si>
  <si>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</si>
  <si>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</si>
  <si>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</si>
  <si>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</si>
  <si>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</si>
  <si>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</si>
  <si>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</si>
  <si>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</si>
  <si>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</si>
  <si>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</si>
  <si>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</si>
  <si>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</si>
  <si>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</si>
  <si>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</si>
  <si>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</si>
  <si>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</si>
  <si>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</si>
  <si>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</si>
  <si>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</si>
  <si>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</si>
  <si>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</si>
  <si>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</si>
  <si>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</si>
  <si>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</si>
  <si>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</si>
  <si>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</si>
  <si>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</si>
  <si>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</si>
  <si>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</si>
  <si>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</si>
  <si>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</si>
  <si>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</si>
  <si>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</si>
  <si>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</si>
  <si>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</si>
  <si>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</si>
  <si>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</si>
  <si>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</si>
  <si>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</si>
  <si>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</si>
  <si>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</si>
  <si>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</si>
  <si>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</si>
  <si>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</si>
  <si>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</si>
  <si>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</si>
  <si>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</si>
  <si>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</si>
  <si>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</si>
  <si>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</si>
  <si>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</si>
  <si>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</si>
  <si>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</si>
  <si>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</si>
  <si>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</si>
  <si>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</si>
  <si>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</si>
  <si>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</si>
  <si>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</si>
  <si>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</si>
  <si>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</si>
  <si>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</si>
  <si>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</si>
  <si>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</si>
  <si>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</si>
  <si>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</si>
  <si>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</si>
  <si>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</si>
  <si>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</si>
  <si>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</si>
  <si>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</si>
  <si>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</si>
  <si>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</si>
  <si>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</si>
  <si>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</si>
  <si>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</si>
  <si>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</si>
  <si>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</si>
  <si>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</si>
  <si>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</si>
  <si>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</si>
  <si>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</si>
  <si>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</si>
  <si>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</si>
  <si>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</si>
  <si>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</si>
  <si>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</si>
  <si>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</si>
  <si>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</si>
  <si>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</si>
  <si>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</si>
  <si>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</si>
  <si>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</si>
  <si>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</si>
  <si>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</si>
  <si>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</si>
  <si>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</si>
  <si>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</si>
  <si>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</si>
  <si>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</si>
  <si>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</si>
  <si>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</si>
  <si>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</si>
  <si>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</si>
  <si>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</si>
  <si>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</si>
  <si>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</si>
  <si>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</si>
  <si>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</si>
  <si>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</si>
  <si>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</si>
  <si>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</si>
  <si>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</si>
  <si>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</si>
  <si>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</si>
  <si>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</si>
  <si>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</si>
  <si>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</si>
  <si>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</si>
  <si>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</si>
  <si>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</si>
  <si>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</si>
  <si>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</si>
  <si>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</si>
  <si>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</si>
  <si>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</si>
  <si>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</si>
  <si>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</si>
  <si>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</si>
  <si>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</si>
  <si>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</si>
  <si>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</si>
  <si>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</si>
  <si>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</si>
  <si>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</si>
  <si>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</si>
  <si>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</si>
  <si>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</si>
  <si>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</si>
  <si>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</si>
  <si>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</si>
  <si>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</si>
  <si>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</si>
  <si>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</si>
  <si>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</si>
  <si>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</si>
  <si>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</si>
  <si>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</si>
  <si>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</si>
  <si>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</si>
  <si>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</si>
  <si>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</si>
  <si>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</si>
  <si>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</si>
  <si>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</si>
  <si>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</si>
  <si>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</si>
  <si>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</si>
  <si>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</si>
  <si>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</si>
  <si>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</si>
  <si>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</si>
  <si>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</si>
  <si>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</si>
  <si>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</si>
  <si>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</si>
  <si>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</si>
  <si>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</si>
  <si>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</si>
  <si>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</si>
  <si>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</si>
  <si>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</si>
  <si>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</si>
  <si>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</si>
  <si>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</si>
  <si>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</si>
  <si>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</si>
  <si>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</si>
  <si>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</si>
  <si>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</si>
  <si>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</si>
  <si>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</si>
  <si>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</si>
  <si>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</si>
  <si>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</si>
  <si>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</si>
  <si>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</si>
  <si>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</si>
  <si>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</si>
  <si>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</si>
  <si>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</si>
  <si>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</si>
  <si>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</si>
  <si>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</si>
  <si>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</si>
  <si>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</si>
  <si>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</si>
  <si>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</si>
  <si>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</si>
  <si>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</si>
  <si>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</si>
  <si>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</si>
  <si>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</si>
  <si>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</si>
  <si>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</si>
  <si>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</si>
  <si>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</si>
  <si>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</si>
  <si>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</si>
  <si>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</si>
  <si>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</si>
  <si>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</si>
  <si>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</si>
  <si>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</si>
  <si>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</si>
  <si>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</si>
  <si>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</si>
  <si>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</si>
  <si>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</si>
  <si>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</si>
  <si>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</si>
  <si>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</si>
  <si>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</si>
  <si>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</si>
  <si>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</si>
  <si>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</si>
  <si>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</si>
  <si>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</si>
  <si>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</si>
  <si>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</si>
  <si>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</si>
  <si>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</si>
  <si>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</si>
  <si>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</si>
  <si>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</si>
  <si>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</si>
  <si>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</si>
  <si>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</si>
  <si>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</si>
  <si>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</si>
  <si>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</si>
  <si>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</si>
  <si>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</si>
  <si>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</si>
  <si>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</si>
  <si>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</si>
  <si>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</si>
  <si>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</si>
  <si>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</si>
  <si>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</si>
  <si>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</si>
  <si>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</si>
  <si>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</si>
  <si>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</si>
  <si>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</si>
  <si>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</si>
  <si>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</si>
  <si>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</si>
  <si>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</si>
  <si>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</si>
  <si>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</si>
  <si>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</si>
  <si>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</si>
  <si>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</si>
  <si>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</si>
  <si>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</si>
  <si>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</si>
  <si>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</si>
  <si>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</si>
  <si>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</si>
  <si>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</si>
  <si>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</si>
  <si>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</si>
  <si>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</si>
  <si>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</si>
  <si>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</si>
  <si>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</si>
  <si>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</si>
  <si>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</si>
  <si>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</si>
  <si>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</si>
  <si>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</si>
  <si>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</si>
  <si>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</si>
  <si>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</si>
  <si>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</si>
  <si>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</si>
  <si>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</si>
  <si>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</si>
  <si>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</si>
  <si>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</si>
  <si>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</si>
  <si>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</si>
  <si>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</si>
  <si>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</si>
  <si>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</si>
  <si>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</si>
  <si>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</si>
  <si>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</si>
  <si>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</si>
  <si>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</si>
  <si>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</si>
  <si>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</si>
  <si>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</si>
  <si>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</si>
  <si>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</si>
  <si>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</si>
  <si>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</si>
  <si>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</si>
  <si>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</si>
  <si>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</si>
  <si>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</si>
  <si>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</si>
  <si>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</si>
  <si>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</si>
  <si>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</si>
  <si>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</si>
  <si>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</si>
  <si>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</si>
  <si>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</si>
  <si>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</si>
  <si>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</si>
  <si>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</si>
  <si>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</si>
  <si>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</si>
  <si>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</si>
  <si>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</si>
  <si>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</si>
  <si>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</si>
  <si>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</si>
  <si>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</si>
  <si>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</si>
  <si>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</si>
  <si>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</si>
  <si>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</si>
  <si>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</si>
  <si>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</si>
  <si>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</si>
  <si>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</si>
  <si>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</si>
  <si>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</si>
  <si>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</si>
  <si>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</si>
  <si>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</si>
  <si>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</si>
  <si>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</si>
  <si>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</si>
  <si>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</si>
  <si>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</si>
  <si>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</si>
  <si>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</si>
  <si>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</si>
  <si>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</si>
  <si>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</si>
  <si>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</si>
  <si>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</si>
  <si>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</si>
  <si>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</si>
  <si>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</si>
  <si>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</si>
  <si>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</si>
  <si>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</si>
  <si>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</si>
  <si>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</si>
  <si>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</si>
  <si>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</si>
  <si>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</si>
  <si>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</si>
  <si>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</si>
  <si>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</si>
  <si>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</si>
  <si>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</si>
  <si>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</si>
  <si>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</si>
  <si>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</si>
  <si>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</si>
  <si>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</si>
  <si>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</si>
  <si>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</si>
  <si>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</si>
  <si>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</si>
  <si>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</si>
  <si>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</si>
  <si>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</si>
  <si>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</si>
  <si>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</si>
  <si>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</si>
  <si>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</si>
  <si>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</si>
  <si>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</si>
  <si>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</si>
  <si>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</si>
  <si>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</si>
  <si>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</si>
  <si>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</si>
  <si>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</si>
  <si>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</si>
  <si>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</si>
  <si>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</si>
  <si>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</si>
  <si>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</si>
  <si>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</si>
  <si>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</si>
  <si>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</si>
  <si>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</si>
  <si>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</si>
  <si>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</si>
  <si>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</si>
  <si>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</si>
  <si>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</si>
  <si>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</si>
  <si>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</si>
  <si>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</si>
  <si>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</si>
  <si>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</si>
  <si>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</si>
  <si>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</si>
  <si>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</si>
  <si>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</si>
  <si>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</si>
  <si>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</si>
  <si>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</si>
  <si>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</si>
  <si>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</si>
  <si>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</si>
  <si>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</si>
  <si>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</si>
  <si>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</si>
  <si>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</si>
  <si>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</si>
  <si>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</si>
  <si>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</si>
  <si>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</si>
  <si>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</si>
  <si>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</si>
  <si>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</si>
  <si>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</si>
  <si>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</si>
  <si>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</si>
  <si>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</si>
  <si>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</si>
  <si>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</si>
  <si>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</si>
  <si>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</si>
  <si>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</si>
  <si>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</si>
  <si>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</si>
  <si>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</si>
  <si>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</si>
  <si>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</si>
  <si>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</si>
  <si>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</si>
  <si>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</si>
  <si>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</si>
  <si>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</si>
  <si>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</si>
  <si>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</si>
  <si>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</si>
  <si>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</si>
  <si>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</si>
  <si>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</si>
  <si>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</si>
  <si>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</si>
  <si>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</si>
  <si>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</si>
  <si>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</si>
  <si>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</si>
  <si>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</si>
  <si>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</si>
  <si>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</si>
  <si>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</si>
  <si>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</si>
  <si>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</si>
  <si>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</si>
  <si>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</si>
  <si>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</si>
  <si>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</si>
  <si>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</si>
  <si>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</si>
  <si>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</si>
  <si>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</si>
  <si>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</si>
  <si>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</si>
  <si>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</si>
  <si>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</si>
  <si>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</si>
  <si>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</si>
  <si>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</si>
  <si>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</si>
  <si>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</si>
  <si>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</si>
  <si>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</si>
  <si>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</si>
  <si>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</si>
  <si>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</si>
  <si>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</si>
  <si>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</si>
  <si>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</si>
  <si>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</si>
  <si>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</si>
  <si>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</si>
  <si>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</si>
  <si>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</si>
  <si>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</si>
  <si>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</si>
  <si>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</si>
  <si>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</si>
  <si>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</si>
  <si>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</si>
  <si>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</si>
  <si>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</si>
  <si>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</si>
  <si>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</si>
  <si>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</si>
  <si>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</si>
  <si>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</si>
  <si>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</si>
  <si>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</si>
  <si>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</si>
  <si>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</si>
  <si>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</si>
  <si>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</si>
  <si>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</si>
  <si>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</si>
  <si>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</si>
  <si>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</si>
  <si>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</si>
  <si>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</si>
  <si>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</si>
  <si>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</si>
  <si>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</si>
  <si>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</si>
  <si>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</si>
  <si>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</si>
  <si>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</si>
  <si>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</si>
  <si>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</si>
  <si>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</si>
  <si>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</si>
  <si>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</si>
  <si>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</si>
  <si>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</si>
  <si>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</si>
  <si>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</si>
  <si>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</si>
  <si>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</si>
  <si>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</si>
  <si>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</si>
  <si>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</si>
  <si>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</si>
  <si>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</si>
  <si>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</si>
  <si>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</si>
  <si>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</si>
  <si>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</si>
  <si>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</si>
  <si>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</si>
  <si>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</si>
  <si>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</si>
  <si>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</si>
  <si>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</si>
  <si>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</si>
  <si>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</si>
  <si>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</si>
  <si>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</si>
  <si>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</si>
  <si>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</si>
  <si>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</si>
  <si>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</si>
  <si>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</si>
  <si>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</si>
  <si>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</si>
  <si>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</si>
  <si>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</si>
  <si>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</si>
  <si>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</si>
  <si>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</si>
  <si>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</si>
  <si>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</si>
  <si>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</si>
  <si>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</si>
  <si>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</si>
  <si>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</si>
  <si>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</si>
  <si>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</si>
  <si>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</si>
  <si>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</si>
  <si>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</si>
  <si>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</si>
  <si>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</si>
  <si>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</si>
  <si>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</si>
  <si>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</si>
  <si>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</si>
  <si>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</si>
  <si>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</si>
  <si>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</si>
  <si>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</si>
  <si>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</si>
  <si>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</si>
  <si>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</si>
  <si>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</si>
  <si>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</si>
  <si>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</si>
  <si>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</si>
  <si>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</si>
  <si>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</si>
  <si>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</si>
  <si>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</si>
  <si>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</si>
  <si>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</si>
  <si>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</si>
  <si>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</si>
  <si>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</si>
  <si>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</si>
  <si>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</si>
  <si>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</si>
  <si>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</si>
  <si>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</si>
  <si>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</si>
  <si>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</si>
  <si>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</si>
  <si>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</si>
  <si>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</si>
  <si>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</si>
  <si>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</si>
  <si>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</si>
  <si>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</si>
  <si>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</si>
  <si>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</si>
  <si>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</si>
  <si>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</si>
  <si>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</si>
  <si>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</si>
  <si>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</si>
  <si>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</si>
  <si>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</si>
  <si>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</si>
  <si>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</si>
  <si>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</si>
  <si>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</si>
  <si>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</si>
  <si>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</si>
  <si>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</si>
  <si>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</si>
  <si>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</si>
  <si>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</si>
  <si>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</si>
  <si>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</si>
  <si>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</si>
  <si>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</si>
  <si>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</si>
  <si>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</si>
  <si>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</si>
  <si>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</si>
  <si>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</si>
  <si>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</si>
  <si>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</si>
  <si>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</si>
  <si>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</si>
  <si>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</si>
  <si>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</si>
  <si>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</si>
  <si>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</si>
  <si>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</si>
  <si>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</si>
  <si>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</si>
  <si>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</si>
  <si>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</si>
  <si>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</si>
  <si>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</si>
  <si>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</si>
  <si>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</si>
  <si>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</si>
  <si>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</si>
  <si>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</si>
  <si>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</si>
  <si>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</si>
  <si>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</si>
  <si>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</si>
  <si>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</si>
  <si>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</si>
  <si>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</si>
  <si>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</si>
  <si>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</si>
  <si>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</si>
  <si>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</si>
  <si>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</si>
  <si>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</si>
  <si>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</si>
  <si>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</si>
  <si>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</si>
  <si>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</si>
  <si>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</si>
  <si>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</si>
  <si>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</si>
  <si>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</si>
  <si>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</si>
  <si>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</si>
  <si>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</si>
  <si>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</si>
  <si>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</si>
  <si>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</si>
  <si>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</si>
  <si>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</si>
  <si>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</si>
  <si>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</si>
  <si>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</si>
  <si>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</si>
  <si>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</si>
  <si>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</si>
  <si>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</si>
  <si>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</si>
  <si>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</si>
  <si>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</si>
  <si>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</si>
  <si>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</si>
  <si>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</si>
  <si>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</si>
  <si>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</si>
  <si>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</si>
  <si>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</si>
  <si>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</si>
  <si>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</si>
  <si>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</si>
  <si>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</si>
  <si>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</si>
  <si>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</si>
  <si>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</si>
  <si>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</si>
  <si>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</si>
  <si>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</si>
  <si>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</si>
  <si>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</si>
  <si>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</si>
  <si>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</si>
  <si>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</si>
  <si>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</si>
  <si>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</si>
  <si>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</si>
  <si>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</si>
  <si>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</si>
  <si>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</si>
  <si>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</si>
  <si>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</si>
  <si>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</si>
  <si>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</si>
  <si>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</si>
  <si>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</si>
  <si>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</si>
  <si>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</si>
  <si>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</si>
  <si>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</si>
  <si>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</si>
  <si>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</si>
  <si>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</si>
  <si>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</si>
  <si>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</si>
  <si>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</si>
  <si>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</si>
  <si>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</si>
  <si>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</si>
  <si>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</si>
  <si>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</si>
  <si>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</si>
  <si>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</si>
  <si>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</si>
  <si>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</si>
  <si>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</si>
  <si>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</si>
  <si>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</si>
  <si>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</si>
  <si>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</si>
  <si>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</si>
  <si>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</si>
  <si>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</si>
  <si>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</si>
  <si>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</si>
  <si>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</si>
  <si>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</si>
  <si>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</si>
  <si>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</si>
  <si>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</si>
  <si>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</si>
  <si>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</si>
  <si>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</si>
  <si>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</si>
  <si>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</si>
  <si>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</si>
  <si>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</si>
  <si>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</si>
  <si>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</si>
  <si>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</si>
  <si>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</si>
  <si>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</si>
  <si>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</si>
  <si>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</si>
  <si>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</si>
  <si>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</si>
  <si>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</si>
  <si>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</si>
  <si>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</si>
  <si>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</si>
  <si>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</si>
  <si>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</si>
  <si>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</si>
  <si>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</si>
  <si>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</si>
  <si>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</si>
  <si>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</si>
  <si>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</si>
  <si>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</si>
  <si>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</si>
  <si>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</si>
  <si>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</si>
  <si>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</si>
  <si>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</si>
  <si>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</si>
  <si>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</si>
  <si>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</si>
  <si>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</si>
  <si>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</si>
  <si>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</si>
  <si>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</si>
  <si>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</si>
  <si>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</si>
  <si>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</si>
  <si>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</si>
  <si>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</si>
  <si>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</si>
  <si>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</si>
  <si>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</si>
  <si>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</si>
  <si>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</si>
  <si>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</si>
  <si>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</si>
  <si>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</si>
  <si>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</si>
  <si>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</si>
  <si>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</si>
  <si>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</si>
  <si>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</si>
  <si>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</si>
  <si>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</si>
  <si>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</si>
  <si>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</si>
  <si>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</si>
  <si>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</si>
  <si>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</si>
  <si>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</si>
  <si>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</si>
  <si>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</si>
  <si>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</si>
  <si>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</si>
  <si>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</si>
  <si>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</si>
  <si>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</si>
  <si>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</si>
  <si>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</si>
  <si>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</si>
  <si>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</si>
  <si>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</si>
  <si>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</si>
  <si>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</si>
  <si>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</si>
  <si>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</si>
  <si>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</si>
  <si>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</si>
  <si>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</si>
  <si>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</si>
  <si>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</si>
  <si>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</si>
  <si>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</si>
  <si>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</si>
  <si>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</si>
  <si>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</si>
  <si>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</si>
  <si>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</si>
  <si>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</si>
  <si>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</si>
  <si>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</si>
  <si>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</si>
  <si>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</si>
  <si>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</si>
  <si>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</si>
  <si>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</si>
  <si>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</si>
  <si>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</si>
  <si>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</si>
  <si>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</si>
  <si>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</si>
  <si>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</si>
  <si>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</si>
  <si>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</si>
  <si>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</si>
  <si>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</si>
  <si>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</si>
  <si>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</si>
  <si>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</si>
  <si>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</si>
  <si>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</si>
  <si>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</si>
  <si>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</si>
  <si>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</si>
  <si>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</si>
  <si>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</si>
  <si>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</si>
  <si>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</si>
  <si>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</si>
  <si>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</si>
  <si>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</si>
  <si>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</si>
  <si>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</si>
  <si>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</si>
  <si>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</si>
  <si>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</si>
  <si>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</si>
  <si>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</si>
  <si>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</si>
  <si>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</si>
  <si>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</si>
  <si>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</si>
  <si>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</si>
  <si>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</si>
  <si>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</si>
  <si>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</si>
  <si>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</si>
  <si>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</si>
  <si>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</si>
  <si>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</si>
  <si>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</si>
  <si>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</si>
  <si>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</si>
  <si>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</si>
  <si>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</si>
  <si>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</si>
  <si>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</si>
  <si>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</si>
  <si>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</si>
  <si>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</si>
  <si>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</si>
  <si>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</si>
  <si>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</si>
  <si>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</si>
  <si>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</si>
  <si>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</si>
  <si>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</si>
  <si>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</si>
  <si>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</si>
  <si>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</si>
  <si>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</si>
  <si>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</si>
  <si>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</si>
  <si>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</si>
  <si>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</si>
  <si>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</si>
  <si>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</si>
  <si>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</si>
  <si>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</si>
  <si>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</si>
  <si>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</si>
  <si>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</si>
  <si>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</si>
  <si>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</si>
  <si>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</si>
  <si>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</si>
  <si>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</si>
  <si>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</si>
  <si>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</si>
  <si>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</si>
  <si>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</si>
  <si>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</si>
  <si>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</si>
  <si>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</si>
  <si>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</si>
  <si>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</si>
  <si>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</si>
  <si>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</si>
  <si>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</si>
  <si>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</si>
  <si>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</si>
  <si>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</si>
  <si>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</si>
  <si>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</si>
  <si>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</si>
  <si>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</si>
  <si>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</si>
  <si>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</si>
  <si>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</si>
  <si>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</si>
  <si>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</si>
  <si>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</si>
  <si>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</si>
  <si>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</si>
  <si>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</si>
  <si>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</si>
  <si>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</si>
  <si>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</si>
  <si>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</si>
  <si>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</si>
  <si>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</si>
  <si>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</si>
  <si>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</si>
  <si>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</si>
  <si>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</si>
  <si>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</si>
  <si>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</si>
  <si>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</si>
  <si>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</si>
  <si>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</si>
  <si>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</si>
  <si>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</si>
  <si>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</si>
  <si>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</si>
  <si>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</si>
  <si>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</si>
  <si>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</si>
  <si>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</si>
  <si>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</si>
  <si>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</si>
  <si>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</si>
  <si>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</si>
  <si>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</si>
  <si>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</si>
  <si>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</si>
  <si>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</si>
  <si>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</si>
  <si>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</si>
  <si>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</si>
  <si>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</si>
  <si>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</si>
  <si>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</si>
  <si>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</si>
  <si>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</si>
  <si>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</si>
  <si>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</si>
  <si>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</si>
  <si>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</si>
  <si>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</si>
  <si>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</si>
  <si>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</si>
  <si>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</si>
  <si>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</si>
  <si>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</si>
  <si>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</si>
  <si>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</si>
  <si>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</si>
  <si>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</si>
  <si>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</si>
  <si>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</si>
  <si>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</si>
  <si>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</si>
  <si>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</si>
  <si>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</si>
  <si>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</si>
  <si>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</si>
  <si>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</si>
  <si>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</si>
  <si>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</si>
  <si>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</si>
  <si>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</si>
  <si>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</si>
  <si>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</si>
  <si>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</si>
  <si>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</si>
  <si>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</si>
  <si>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</si>
  <si>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</si>
  <si>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</si>
  <si>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</si>
  <si>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</si>
  <si>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</si>
  <si>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</si>
  <si>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</si>
  <si>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</si>
  <si>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</si>
  <si>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</si>
  <si>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</si>
  <si>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</si>
  <si>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</si>
  <si>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</si>
  <si>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</si>
  <si>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</si>
  <si>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</si>
  <si>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</si>
  <si>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</si>
  <si>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</si>
  <si>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</si>
  <si>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</si>
  <si>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</si>
  <si>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</si>
  <si>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</si>
  <si>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</si>
  <si>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</si>
  <si>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</si>
  <si>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</si>
  <si>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</si>
  <si>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</si>
  <si>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</si>
  <si>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</si>
  <si>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</si>
  <si>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</si>
  <si>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</si>
  <si>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</si>
  <si>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</si>
  <si>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</si>
  <si>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</si>
  <si>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</si>
  <si>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</si>
  <si>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</si>
  <si>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</si>
  <si>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</si>
  <si>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</si>
  <si>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</si>
  <si>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</si>
  <si>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</si>
  <si>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</si>
  <si>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</si>
  <si>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</si>
  <si>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</si>
  <si>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</si>
  <si>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</si>
  <si>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</si>
  <si>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</si>
  <si>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</si>
  <si>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</si>
  <si>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</si>
  <si>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</si>
  <si>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</si>
  <si>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</si>
  <si>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</si>
  <si>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</si>
  <si>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</si>
  <si>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</si>
  <si>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</si>
  <si>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</si>
  <si>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</si>
  <si>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</si>
  <si>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</si>
  <si>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</si>
  <si>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</si>
  <si>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</si>
  <si>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</si>
  <si>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</si>
  <si>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</si>
  <si>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</si>
  <si>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</si>
  <si>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</si>
  <si>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</si>
  <si>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</si>
  <si>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</si>
  <si>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</si>
  <si>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</si>
  <si>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</si>
  <si>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</si>
  <si>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</si>
  <si>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</si>
  <si>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</si>
  <si>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</si>
  <si>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</si>
  <si>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</si>
  <si>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</si>
  <si>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</si>
  <si>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</si>
  <si>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</si>
  <si>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</si>
  <si>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</si>
  <si>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</si>
  <si>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</si>
  <si>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</si>
  <si>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</si>
  <si>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</si>
  <si>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</si>
  <si>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</si>
  <si>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</si>
  <si>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</si>
  <si>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</si>
  <si>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</si>
  <si>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</si>
  <si>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</si>
  <si>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</si>
  <si>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</si>
  <si>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</si>
  <si>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</si>
  <si>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</si>
  <si>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</si>
  <si>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</si>
  <si>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</si>
  <si>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</si>
  <si>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</si>
  <si>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</si>
  <si>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</si>
  <si>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</si>
  <si>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</si>
  <si>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</si>
  <si>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</si>
  <si>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</si>
  <si>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</si>
  <si>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</si>
  <si>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</si>
  <si>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</si>
  <si>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</si>
  <si>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</si>
  <si>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</si>
  <si>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</si>
  <si>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</si>
  <si>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</si>
  <si>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</si>
  <si>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</si>
  <si>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</si>
  <si>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</si>
  <si>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</si>
  <si>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</si>
  <si>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</si>
  <si>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</si>
  <si>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</si>
  <si>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</si>
  <si>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</si>
  <si>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</si>
  <si>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</si>
  <si>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</si>
  <si>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</si>
  <si>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</si>
  <si>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</si>
  <si>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</si>
  <si>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</si>
  <si>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</si>
  <si>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</si>
  <si>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</si>
  <si>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</si>
  <si>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</si>
  <si>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</si>
  <si>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</si>
  <si>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</si>
  <si>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</si>
  <si>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</si>
  <si>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</si>
  <si>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</si>
  <si>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</si>
  <si>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</si>
  <si>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</si>
  <si>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</si>
  <si>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</si>
  <si>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</si>
  <si>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</si>
  <si>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</si>
  <si>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</si>
  <si>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</si>
  <si>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</si>
  <si>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</si>
  <si>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</si>
  <si>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</si>
  <si>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</si>
  <si>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</si>
  <si>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</si>
  <si>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</si>
  <si>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</si>
  <si>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</si>
  <si>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</si>
  <si>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</si>
  <si>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</si>
  <si>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</si>
  <si>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</si>
  <si>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</si>
  <si>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</si>
  <si>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</si>
  <si>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</si>
  <si>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</si>
  <si>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</si>
  <si>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</si>
  <si>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</si>
  <si>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</si>
  <si>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</si>
  <si>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</si>
  <si>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</si>
  <si>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</si>
  <si>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</si>
  <si>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</si>
  <si>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</si>
  <si>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</si>
  <si>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</si>
  <si>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</si>
  <si>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</si>
  <si>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</si>
  <si>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</si>
  <si>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</si>
  <si>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</si>
  <si>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</si>
  <si>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</si>
  <si>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</si>
  <si>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</si>
  <si>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</si>
  <si>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</si>
  <si>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</si>
  <si>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</si>
  <si>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</si>
  <si>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</si>
  <si>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</si>
  <si>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</si>
  <si>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</si>
  <si>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</si>
  <si>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</si>
  <si>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</si>
  <si>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</si>
  <si>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</si>
  <si>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</si>
  <si>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</si>
  <si>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</si>
  <si>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</si>
  <si>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</si>
  <si>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</si>
  <si>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</si>
  <si>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</si>
  <si>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</si>
  <si>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</si>
  <si>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</si>
  <si>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</si>
  <si>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</si>
  <si>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</si>
  <si>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</si>
  <si>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</si>
  <si>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</si>
  <si>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</si>
  <si>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</si>
  <si>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</si>
  <si>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</si>
  <si>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</si>
  <si>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</si>
  <si>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</si>
  <si>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</si>
  <si>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</si>
  <si>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</si>
  <si>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</si>
  <si>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</si>
  <si>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</si>
  <si>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</si>
  <si>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</si>
  <si>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</si>
  <si>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</si>
  <si>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</si>
  <si>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</si>
  <si>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</si>
  <si>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</si>
  <si>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</si>
  <si>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</si>
  <si>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</si>
  <si>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</si>
  <si>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</si>
  <si>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</si>
  <si>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</si>
  <si>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</si>
  <si>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</si>
  <si>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</si>
  <si>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</si>
  <si>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</si>
  <si>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</si>
  <si>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</si>
  <si>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</si>
  <si>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</si>
  <si>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</si>
  <si>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</si>
  <si>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</si>
  <si>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</si>
  <si>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</si>
  <si>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</si>
  <si>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</si>
  <si>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</si>
  <si>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</si>
  <si>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</si>
  <si>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</si>
  <si>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</si>
  <si>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</si>
  <si>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</si>
  <si>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</si>
  <si>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</si>
  <si>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</si>
  <si>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</si>
  <si>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</si>
  <si>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</si>
  <si>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</si>
  <si>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</si>
  <si>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</si>
  <si>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</si>
  <si>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</si>
  <si>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</si>
  <si>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</si>
  <si>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</si>
  <si>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</si>
  <si>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</si>
  <si>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</si>
  <si>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</si>
  <si>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</si>
  <si>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</si>
  <si>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</si>
  <si>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</si>
  <si>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</si>
  <si>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</si>
  <si>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</si>
  <si>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</si>
  <si>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</si>
  <si>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</si>
  <si>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</si>
  <si>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</si>
  <si>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</si>
  <si>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</si>
  <si>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</si>
  <si>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</si>
  <si>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</si>
  <si>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</si>
  <si>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</si>
  <si>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</si>
  <si>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</si>
  <si>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</si>
  <si>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</si>
  <si>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</si>
  <si>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</si>
  <si>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</si>
  <si>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</si>
  <si>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</si>
  <si>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</si>
  <si>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</si>
  <si>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</si>
  <si>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</si>
  <si>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</si>
  <si>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</si>
  <si>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</si>
  <si>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</si>
  <si>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</si>
  <si>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</si>
  <si>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</si>
  <si>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</si>
  <si>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</si>
  <si>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</si>
  <si>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</si>
  <si>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</si>
  <si>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</si>
  <si>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</si>
  <si>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</si>
  <si>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</si>
  <si>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</si>
  <si>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</si>
  <si>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</si>
  <si>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</si>
  <si>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</si>
  <si>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</si>
  <si>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</si>
  <si>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</si>
  <si>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</si>
  <si>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</si>
  <si>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</si>
  <si>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</si>
  <si>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</si>
  <si>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</si>
  <si>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</si>
  <si>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</si>
  <si>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</si>
  <si>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</si>
  <si>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</si>
  <si>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</si>
  <si>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</si>
  <si>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</si>
  <si>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</si>
  <si>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</si>
  <si>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</si>
  <si>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</si>
  <si>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</si>
  <si>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</si>
  <si>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</si>
  <si>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</si>
  <si>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</si>
  <si>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</si>
  <si>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</si>
  <si>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</si>
  <si>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</si>
  <si>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</si>
  <si>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</si>
  <si>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</si>
  <si>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</si>
  <si>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</si>
  <si>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</si>
  <si>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</si>
  <si>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</si>
  <si>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</si>
  <si>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</si>
  <si>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</si>
  <si>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</si>
  <si>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</si>
  <si>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</si>
  <si>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</si>
  <si>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</si>
  <si>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</si>
  <si>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</si>
  <si>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</si>
  <si>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</si>
  <si>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</si>
  <si>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</si>
  <si>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</si>
  <si>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</si>
  <si>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</si>
  <si>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</si>
  <si>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</si>
  <si>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</si>
  <si>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</si>
  <si>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</si>
  <si>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</si>
  <si>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</si>
  <si>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</si>
  <si>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</si>
  <si>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</si>
  <si>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</si>
  <si>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</si>
  <si>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</si>
  <si>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</si>
  <si>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</si>
  <si>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</si>
  <si>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</si>
  <si>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</si>
  <si>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</si>
  <si>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</si>
  <si>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</si>
  <si>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</si>
  <si>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</si>
  <si>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</si>
  <si>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</si>
  <si>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</si>
  <si>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</si>
  <si>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</si>
  <si>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</si>
  <si>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</si>
  <si>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</si>
  <si>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</si>
  <si>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</si>
  <si>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</si>
  <si>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</si>
  <si>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</si>
  <si>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</si>
  <si>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</si>
  <si>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</si>
  <si>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</si>
  <si>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</si>
  <si>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</si>
  <si>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</si>
  <si>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</si>
  <si>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</si>
  <si>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</si>
  <si>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</si>
  <si>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</si>
  <si>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</si>
  <si>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</si>
  <si>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</si>
  <si>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</si>
  <si>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</si>
  <si>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</si>
  <si>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</si>
  <si>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</si>
  <si>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</si>
  <si>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</si>
  <si>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</si>
  <si>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</si>
  <si>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</si>
  <si>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</si>
  <si>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</si>
  <si>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</si>
  <si>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</si>
  <si>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</si>
  <si>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</si>
  <si>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</si>
  <si>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</si>
  <si>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</si>
  <si>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</si>
  <si>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</si>
  <si>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</si>
  <si>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</si>
  <si>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</si>
  <si>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</si>
  <si>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</si>
  <si>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</si>
  <si>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</si>
  <si>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</si>
  <si>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</si>
  <si>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</si>
  <si>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</si>
  <si>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</si>
  <si>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</si>
  <si>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</si>
  <si>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</si>
  <si>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</si>
  <si>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</si>
  <si>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</si>
  <si>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</si>
  <si>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</si>
  <si>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</si>
  <si>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</si>
  <si>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</si>
  <si>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</si>
  <si>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</si>
  <si>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</si>
  <si>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</si>
  <si>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</si>
  <si>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</si>
  <si>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</si>
  <si>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</si>
  <si>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</si>
  <si>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</si>
  <si>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</si>
  <si>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</si>
  <si>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</si>
  <si>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</si>
  <si>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</si>
  <si>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</si>
  <si>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</si>
  <si>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</si>
  <si>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</si>
  <si>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</si>
  <si>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</si>
  <si>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</si>
  <si>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</si>
  <si>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</si>
  <si>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</si>
  <si>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</si>
  <si>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</si>
  <si>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</si>
  <si>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</si>
  <si>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</si>
  <si>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</si>
  <si>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</si>
  <si>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</si>
  <si>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</si>
  <si>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</si>
  <si>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</si>
  <si>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</si>
  <si>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</si>
  <si>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</si>
  <si>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</si>
  <si>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</si>
  <si>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</si>
  <si>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</si>
  <si>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</si>
  <si>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</si>
  <si>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</si>
  <si>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</si>
  <si>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</si>
  <si>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</si>
  <si>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</si>
  <si>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</si>
  <si>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</si>
  <si>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</si>
  <si>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</si>
  <si>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</si>
  <si>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</si>
  <si>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</si>
  <si>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</si>
  <si>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</si>
  <si>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</si>
  <si>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</si>
  <si>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</si>
  <si>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</si>
  <si>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</si>
  <si>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</si>
  <si>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</si>
  <si>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</si>
  <si>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</si>
  <si>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</si>
  <si>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</si>
  <si>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</si>
  <si>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</si>
  <si>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</si>
  <si>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</si>
  <si>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</si>
  <si>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</si>
  <si>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</si>
  <si>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</si>
  <si>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</si>
  <si>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</si>
  <si>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</si>
  <si>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</si>
  <si>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</si>
  <si>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</si>
  <si>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</si>
  <si>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</si>
  <si>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</si>
  <si>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</si>
  <si>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</si>
  <si>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</si>
  <si>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</si>
  <si>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</si>
  <si>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</si>
  <si>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</si>
  <si>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</si>
  <si>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</si>
  <si>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</si>
  <si>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</si>
  <si>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</si>
  <si>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</si>
  <si>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</si>
  <si>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</si>
  <si>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</si>
  <si>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</si>
  <si>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</si>
  <si>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</si>
  <si>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</si>
  <si>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</si>
  <si>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</si>
  <si>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</si>
  <si>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</si>
  <si>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</si>
  <si>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</si>
  <si>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</si>
  <si>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</si>
  <si>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</si>
  <si>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</si>
  <si>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</si>
  <si>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</si>
  <si>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</si>
  <si>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</si>
  <si>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</si>
  <si>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</si>
  <si>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</si>
  <si>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</si>
  <si>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</si>
  <si>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</si>
  <si>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</si>
  <si>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</si>
  <si>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</si>
  <si>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</si>
  <si>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</si>
  <si>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</si>
  <si>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</si>
  <si>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</si>
  <si>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</si>
  <si>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</si>
  <si>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</si>
  <si>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</si>
  <si>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</si>
  <si>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</si>
  <si>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</si>
  <si>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</si>
  <si>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</si>
  <si>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</si>
  <si>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</si>
  <si>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</si>
  <si>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</si>
  <si>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</si>
  <si>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</si>
  <si>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</si>
  <si>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</si>
  <si>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</si>
  <si>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</si>
  <si>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</si>
  <si>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</si>
  <si>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</si>
  <si>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</si>
  <si>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</si>
  <si>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</si>
  <si>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</si>
  <si>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</si>
  <si>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</si>
  <si>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</si>
  <si>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</si>
  <si>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</si>
  <si>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</si>
  <si>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</si>
  <si>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</si>
  <si>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</si>
  <si>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</si>
  <si>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</si>
  <si>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</si>
  <si>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</si>
  <si>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</si>
  <si>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</si>
  <si>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</si>
  <si>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</si>
  <si>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</si>
  <si>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</si>
  <si>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</si>
  <si>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</si>
  <si>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</si>
  <si>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</si>
  <si>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</si>
  <si>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</si>
  <si>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</si>
  <si>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</si>
  <si>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</si>
  <si>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</si>
  <si>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</si>
  <si>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</si>
  <si>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</si>
  <si>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</si>
  <si>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</si>
  <si>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</si>
  <si>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</si>
  <si>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</si>
  <si>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</si>
  <si>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</si>
  <si>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</si>
  <si>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</si>
  <si>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</si>
  <si>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</si>
  <si>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</si>
  <si>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</si>
  <si>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</si>
  <si>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</si>
  <si>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</si>
  <si>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</si>
  <si>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</si>
  <si>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</si>
  <si>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</si>
  <si>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</si>
  <si>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</si>
  <si>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</si>
  <si>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</si>
  <si>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</si>
  <si>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</si>
  <si>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</si>
  <si>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</si>
  <si>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</si>
  <si>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</si>
  <si>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</si>
  <si>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</si>
  <si>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</si>
  <si>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</si>
  <si>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</si>
  <si>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</si>
  <si>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</si>
  <si>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</si>
  <si>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</si>
  <si>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</si>
  <si>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</si>
  <si>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</si>
  <si>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</si>
  <si>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</si>
  <si>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</si>
  <si>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</si>
  <si>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</si>
  <si>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</si>
  <si>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</si>
  <si>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</si>
  <si>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</si>
  <si>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</si>
  <si>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</si>
  <si>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</si>
  <si>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</si>
  <si>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</si>
  <si>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</si>
  <si>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</si>
  <si>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</si>
  <si>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</si>
  <si>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</si>
  <si>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</si>
  <si>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</si>
  <si>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</si>
  <si>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</si>
  <si>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</si>
  <si>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</si>
  <si>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</si>
  <si>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</si>
  <si>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</si>
  <si>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</si>
  <si>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</si>
  <si>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</si>
  <si>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</si>
  <si>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</si>
  <si>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</si>
  <si>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</si>
  <si>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</si>
  <si>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</si>
  <si>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</si>
  <si>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</si>
  <si>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</si>
  <si>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</si>
  <si>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</si>
  <si>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</si>
  <si>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</si>
  <si>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</si>
  <si>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</si>
  <si>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</si>
  <si>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</si>
  <si>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</si>
  <si>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</si>
  <si>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</si>
  <si>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</si>
  <si>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</si>
  <si>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</si>
  <si>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</si>
  <si>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</si>
  <si>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</si>
  <si>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</si>
  <si>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</si>
  <si>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</si>
  <si>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</si>
  <si>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</si>
  <si>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</si>
  <si>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</si>
  <si>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</si>
  <si>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</si>
  <si>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</si>
  <si>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</si>
  <si>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</si>
  <si>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</si>
  <si>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</si>
  <si>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</si>
  <si>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</si>
  <si>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</si>
  <si>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</si>
  <si>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</si>
  <si>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</si>
  <si>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</si>
  <si>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</si>
  <si>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</si>
  <si>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</si>
  <si>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</si>
  <si>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</si>
  <si>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</si>
  <si>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</si>
  <si>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</si>
  <si>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</si>
  <si>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</si>
  <si>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</si>
  <si>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</si>
  <si>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</si>
  <si>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</si>
  <si>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</si>
  <si>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</si>
  <si>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</si>
  <si>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</si>
  <si>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</si>
  <si>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</si>
  <si>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</si>
  <si>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</si>
  <si>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</si>
  <si>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</si>
  <si>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</si>
  <si>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</si>
  <si>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</si>
  <si>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</si>
  <si>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</si>
  <si>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</si>
  <si>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</si>
  <si>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</si>
  <si>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</si>
  <si>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</si>
  <si>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</si>
  <si>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</si>
  <si>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</si>
  <si>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</si>
  <si>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</si>
  <si>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</si>
  <si>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</si>
  <si>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</si>
  <si>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</si>
  <si>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</si>
  <si>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</si>
  <si>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</si>
  <si>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</si>
  <si>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</si>
  <si>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</si>
  <si>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</si>
  <si>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</si>
  <si>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</si>
  <si>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</si>
  <si>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</si>
  <si>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</si>
  <si>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</si>
  <si>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</si>
  <si>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</si>
  <si>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</si>
  <si>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</si>
  <si>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</si>
  <si>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</si>
  <si>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</si>
  <si>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</si>
  <si>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</si>
  <si>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</si>
  <si>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</si>
  <si>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</si>
  <si>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</si>
  <si>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</si>
  <si>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</si>
  <si>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</si>
  <si>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</si>
  <si>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</si>
  <si>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</si>
  <si>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</si>
  <si>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</si>
  <si>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</si>
  <si>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</si>
  <si>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</si>
  <si>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</si>
  <si>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</si>
  <si>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</si>
  <si>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</si>
  <si>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</si>
  <si>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</si>
  <si>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</si>
  <si>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</si>
  <si>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</si>
  <si>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</si>
  <si>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</si>
  <si>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</si>
  <si>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</si>
  <si>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</si>
  <si>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</si>
  <si>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</si>
  <si>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</si>
  <si>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</si>
  <si>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</si>
  <si>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</si>
  <si>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</si>
  <si>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</si>
  <si>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</si>
  <si>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</si>
  <si>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</si>
  <si>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</si>
  <si>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</si>
  <si>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</si>
  <si>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</si>
  <si>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</si>
  <si>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</si>
  <si>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</si>
  <si>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</si>
  <si>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</si>
  <si>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</si>
  <si>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</si>
  <si>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</si>
  <si>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</si>
  <si>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</si>
  <si>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</si>
  <si>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</si>
  <si>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</si>
  <si>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</si>
  <si>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</si>
  <si>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</si>
  <si>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</si>
  <si>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</si>
  <si>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</si>
  <si>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</si>
  <si>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</si>
  <si>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</si>
  <si>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</si>
  <si>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</si>
  <si>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</si>
  <si>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</si>
  <si>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</si>
  <si>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</si>
  <si>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</si>
  <si>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</si>
  <si>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</si>
  <si>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</si>
  <si>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</si>
  <si>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</si>
  <si>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</si>
  <si>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</si>
  <si>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</si>
  <si>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</si>
  <si>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</si>
  <si>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</si>
  <si>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</si>
  <si>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</si>
  <si>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</si>
  <si>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</si>
  <si>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</si>
  <si>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</si>
  <si>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</si>
  <si>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</si>
  <si>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</si>
  <si>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</si>
  <si>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</si>
  <si>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</si>
  <si>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</si>
  <si>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</si>
  <si>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</si>
  <si>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</si>
  <si>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</si>
  <si>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</si>
  <si>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</si>
  <si>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</si>
  <si>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</si>
  <si>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</si>
  <si>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</si>
  <si>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</si>
  <si>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</si>
  <si>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</si>
  <si>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</si>
  <si>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</si>
  <si>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</si>
  <si>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</si>
  <si>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</si>
  <si>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</si>
  <si>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</si>
  <si>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</si>
  <si>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</si>
  <si>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</si>
  <si>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</si>
  <si>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</si>
  <si>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</si>
  <si>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</si>
  <si>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</si>
  <si>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</si>
  <si>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</si>
  <si>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</si>
  <si>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</si>
  <si>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</si>
  <si>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</si>
  <si>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</si>
  <si>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</si>
  <si>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</si>
  <si>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</si>
  <si>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</si>
  <si>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</si>
  <si>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</si>
  <si>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</si>
  <si>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</si>
  <si>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</si>
  <si>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</si>
  <si>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</si>
  <si>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</si>
  <si>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</si>
  <si>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</si>
  <si>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</si>
  <si>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</si>
  <si>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</si>
  <si>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</si>
  <si>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</si>
  <si>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</si>
  <si>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</si>
  <si>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</si>
  <si>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</si>
  <si>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</si>
  <si>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</si>
  <si>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</si>
  <si>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</si>
  <si>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</si>
  <si>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</si>
  <si>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</si>
  <si>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</si>
  <si>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</si>
  <si>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</si>
  <si>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</si>
  <si>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</si>
  <si>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</si>
  <si>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</si>
  <si>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</si>
  <si>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</si>
  <si>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</si>
  <si>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</si>
  <si>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</si>
  <si>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</si>
  <si>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</si>
  <si>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</si>
  <si>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</si>
  <si>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</si>
  <si>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</si>
  <si>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</si>
  <si>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</si>
  <si>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</si>
  <si>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</si>
  <si>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</si>
  <si>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</si>
  <si>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</si>
  <si>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</si>
  <si>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</si>
  <si>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</si>
  <si>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</si>
  <si>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</si>
  <si>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</si>
  <si>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</si>
  <si>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</si>
  <si>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</si>
  <si>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</si>
  <si>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</si>
  <si>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</si>
  <si>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</si>
  <si>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</si>
  <si>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</si>
  <si>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</si>
  <si>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</si>
  <si>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</si>
  <si>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</si>
  <si>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</si>
  <si>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</si>
  <si>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</si>
  <si>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</si>
  <si>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</si>
  <si>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</si>
  <si>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</si>
  <si>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</si>
  <si>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</si>
  <si>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</si>
  <si>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</si>
  <si>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</si>
  <si>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</si>
  <si>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</si>
  <si>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</si>
  <si>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</si>
  <si>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</si>
  <si>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</si>
  <si>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</si>
  <si>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</si>
  <si>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</si>
  <si>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</si>
  <si>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</si>
  <si>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</si>
  <si>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</si>
  <si>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</si>
  <si>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</si>
  <si>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</si>
  <si>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</si>
  <si>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</si>
  <si>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</si>
  <si>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</si>
  <si>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</si>
  <si>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</si>
  <si>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</si>
  <si>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</si>
  <si>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</si>
  <si>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</si>
  <si>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</si>
  <si>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</si>
  <si>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</si>
  <si>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</si>
  <si>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</si>
  <si>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</si>
  <si>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</si>
  <si>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</si>
  <si>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</si>
  <si>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</si>
  <si>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</si>
  <si>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</si>
  <si>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</si>
  <si>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</si>
  <si>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</si>
  <si>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</si>
  <si>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</si>
  <si>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</si>
  <si>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</si>
  <si>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</si>
  <si>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</si>
  <si>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</si>
  <si>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</si>
  <si>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</si>
  <si>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</si>
  <si>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</si>
  <si>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</si>
  <si>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</si>
  <si>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</si>
  <si>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</si>
  <si>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</si>
  <si>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</si>
  <si>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</si>
  <si>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</si>
  <si>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</si>
  <si>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</si>
  <si>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</si>
  <si>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</si>
  <si>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</si>
  <si>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</si>
  <si>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</si>
  <si>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</si>
  <si>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</si>
  <si>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</si>
  <si>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</si>
  <si>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</si>
  <si>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</si>
  <si>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</si>
  <si>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</si>
  <si>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</si>
  <si>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</si>
  <si>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</si>
  <si>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</si>
  <si>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</si>
  <si>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</si>
  <si>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</si>
  <si>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</si>
  <si>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</si>
  <si>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</si>
  <si>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</si>
  <si>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</si>
  <si>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</si>
  <si>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</si>
  <si>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</si>
  <si>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</si>
  <si>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</si>
  <si>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</si>
  <si>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</si>
  <si>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</si>
  <si>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</si>
  <si>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</si>
  <si>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</si>
  <si>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</si>
  <si>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</si>
  <si>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</si>
  <si>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</si>
  <si>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</si>
  <si>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</si>
  <si>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</si>
  <si>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</si>
  <si>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</si>
  <si>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</si>
  <si>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</si>
  <si>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</si>
  <si>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</si>
  <si>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</si>
  <si>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</si>
  <si>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</si>
  <si>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</si>
  <si>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</si>
  <si>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</si>
  <si>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</si>
  <si>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</si>
  <si>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</si>
  <si>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</si>
  <si>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</si>
  <si>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</si>
  <si>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</si>
  <si>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</si>
  <si>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</si>
  <si>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</si>
  <si>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</si>
  <si>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</si>
  <si>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</si>
  <si>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</si>
  <si>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</si>
  <si>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</si>
  <si>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</si>
  <si>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</si>
  <si>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</si>
  <si>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</si>
  <si>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</si>
  <si>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</si>
  <si>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</si>
  <si>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</si>
  <si>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</si>
  <si>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</si>
  <si>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</si>
  <si>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</si>
  <si>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</si>
  <si>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</si>
  <si>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</si>
  <si>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</si>
  <si>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</si>
  <si>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</si>
  <si>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</si>
  <si>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</si>
  <si>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</si>
  <si>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</si>
  <si>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</si>
  <si>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</si>
  <si>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</si>
  <si>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</si>
  <si>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</si>
  <si>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</si>
  <si>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</si>
  <si>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</si>
  <si>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</si>
  <si>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</si>
  <si>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</si>
  <si>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</si>
  <si>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</si>
  <si>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</si>
  <si>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</si>
  <si>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</si>
  <si>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</si>
  <si>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</si>
  <si>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</si>
  <si>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</si>
  <si>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</si>
  <si>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</si>
  <si>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</si>
  <si>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</si>
  <si>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</si>
  <si>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</si>
  <si>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</si>
  <si>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</si>
  <si>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</si>
  <si>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</si>
  <si>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</si>
  <si>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</si>
  <si>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</si>
  <si>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</si>
  <si>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</si>
  <si>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</si>
  <si>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</si>
  <si>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</si>
  <si>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</si>
  <si>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</si>
  <si>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</si>
  <si>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</si>
  <si>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</si>
  <si>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</si>
  <si>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</si>
  <si>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</si>
  <si>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</si>
  <si>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</si>
  <si>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</si>
  <si>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</si>
  <si>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</si>
  <si>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</si>
  <si>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</si>
  <si>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</si>
  <si>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</si>
  <si>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</si>
  <si>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</si>
  <si>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</si>
  <si>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</si>
  <si>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</si>
  <si>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</si>
  <si>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</si>
  <si>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</si>
  <si>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</si>
  <si>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</si>
  <si>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</si>
  <si>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</si>
  <si>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</si>
  <si>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</si>
  <si>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</si>
  <si>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</si>
  <si>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</si>
  <si>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</si>
  <si>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</si>
  <si>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</si>
  <si>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</si>
  <si>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</si>
  <si>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</si>
  <si>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</si>
  <si>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</si>
  <si>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</si>
  <si>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</si>
  <si>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</si>
  <si>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</si>
  <si>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</si>
  <si>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</si>
  <si>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</si>
  <si>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</si>
  <si>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</si>
  <si>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</si>
  <si>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</si>
  <si>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</si>
  <si>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</si>
  <si>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</si>
  <si>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</si>
  <si>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</si>
  <si>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</si>
  <si>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</si>
  <si>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</si>
  <si>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</si>
  <si>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</si>
  <si>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</si>
  <si>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</si>
  <si>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</si>
  <si>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</si>
  <si>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</si>
  <si>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</si>
  <si>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</si>
  <si>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</si>
  <si>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</si>
  <si>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</si>
  <si>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</si>
  <si>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</si>
  <si>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</si>
  <si>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</si>
  <si>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</si>
  <si>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</si>
  <si>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</si>
  <si>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</si>
  <si>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</si>
  <si>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</si>
  <si>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</si>
  <si>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</si>
  <si>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</si>
  <si>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</si>
  <si>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</si>
  <si>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</si>
  <si>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</si>
  <si>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</si>
  <si>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</si>
  <si>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</si>
  <si>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</si>
  <si>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</si>
  <si>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</si>
  <si>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</si>
  <si>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</si>
  <si>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</si>
  <si>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</si>
  <si>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</si>
  <si>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</si>
  <si>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</si>
  <si>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</si>
  <si>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</si>
  <si>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</si>
  <si>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</si>
  <si>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</si>
  <si>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</si>
  <si>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</si>
  <si>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</si>
  <si>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</si>
  <si>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</si>
  <si>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</si>
  <si>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</si>
  <si>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</si>
  <si>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</si>
  <si>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</si>
  <si>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</si>
  <si>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</si>
  <si>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</si>
  <si>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</si>
  <si>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</si>
  <si>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</si>
  <si>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</si>
  <si>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</si>
  <si>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</si>
  <si>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</si>
  <si>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</si>
  <si>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</si>
  <si>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</si>
  <si>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</si>
  <si>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</si>
  <si>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</si>
  <si>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</si>
  <si>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</si>
  <si>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</si>
  <si>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</si>
  <si>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</si>
  <si>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</si>
  <si>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</si>
  <si>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</si>
  <si>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</si>
  <si>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</si>
  <si>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</si>
  <si>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</si>
  <si>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</si>
  <si>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</si>
  <si>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</si>
  <si>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</si>
  <si>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</si>
  <si>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</si>
  <si>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</si>
  <si>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</si>
  <si>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</si>
  <si>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</si>
  <si>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</si>
  <si>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</si>
  <si>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</si>
  <si>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</si>
  <si>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</si>
  <si>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</si>
  <si>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</si>
  <si>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</si>
  <si>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</si>
  <si>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</si>
  <si>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</si>
  <si>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</si>
  <si>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</si>
  <si>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</si>
  <si>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</si>
  <si>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</si>
  <si>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</si>
  <si>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</si>
  <si>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</si>
  <si>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</si>
  <si>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</si>
  <si>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</si>
  <si>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</si>
  <si>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</si>
  <si>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</si>
  <si>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</si>
  <si>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</si>
  <si>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</si>
  <si>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</si>
  <si>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</si>
  <si>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</si>
  <si>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</si>
  <si>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</si>
  <si>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</si>
  <si>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</si>
  <si>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</si>
  <si>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</si>
  <si>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</si>
  <si>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</si>
  <si>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</si>
  <si>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</si>
  <si>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</si>
  <si>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</si>
  <si>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</si>
  <si>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</si>
  <si>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</si>
  <si>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</si>
  <si>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</si>
  <si>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</si>
  <si>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</si>
  <si>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</si>
  <si>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</si>
  <si>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</si>
  <si>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</si>
  <si>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</si>
  <si>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</si>
  <si>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</si>
  <si>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</si>
  <si>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</si>
  <si>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</si>
  <si>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</si>
  <si>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</si>
  <si>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</si>
  <si>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</si>
  <si>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</si>
  <si>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</si>
  <si>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</si>
  <si>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</si>
  <si>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</si>
  <si>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</si>
  <si>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</si>
  <si>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</si>
  <si>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</si>
  <si>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</si>
  <si>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</si>
  <si>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</si>
  <si>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</si>
  <si>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</si>
  <si>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</si>
  <si>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</si>
  <si>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</si>
  <si>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</si>
  <si>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</si>
  <si>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</si>
  <si>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</si>
  <si>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</si>
  <si>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</si>
  <si>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</si>
  <si>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</si>
  <si>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</si>
  <si>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</si>
  <si>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</si>
  <si>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</si>
  <si>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</si>
  <si>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</si>
  <si>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</si>
  <si>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</si>
  <si>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</si>
  <si>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</si>
  <si>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</si>
  <si>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</si>
  <si>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</si>
  <si>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</si>
  <si>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</si>
  <si>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</si>
  <si>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</si>
  <si>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</si>
  <si>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</si>
  <si>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</si>
  <si>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</si>
  <si>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</si>
  <si>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</si>
  <si>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</si>
  <si>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</si>
  <si>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</si>
  <si>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</si>
  <si>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</si>
  <si>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</si>
  <si>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</si>
  <si>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</si>
  <si>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</si>
  <si>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</si>
  <si>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</si>
  <si>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</si>
  <si>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</si>
  <si>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</si>
  <si>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</si>
  <si>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</si>
  <si>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</si>
  <si>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</si>
  <si>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</si>
  <si>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</si>
  <si>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</si>
  <si>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</si>
  <si>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</si>
  <si>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</si>
  <si>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</si>
  <si>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</si>
  <si>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</si>
  <si>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</si>
  <si>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</si>
  <si>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</si>
  <si>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</si>
  <si>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</si>
  <si>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</si>
  <si>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</si>
  <si>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</si>
  <si>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</si>
  <si>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</si>
  <si>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</si>
  <si>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</si>
  <si>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</si>
  <si>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</si>
  <si>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</si>
  <si>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</si>
  <si>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</si>
  <si>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</si>
  <si>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</si>
  <si>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</si>
  <si>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</si>
  <si>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</si>
  <si>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</si>
  <si>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</si>
  <si>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</si>
  <si>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</si>
  <si>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</si>
  <si>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</si>
  <si>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</si>
  <si>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</si>
  <si>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</si>
  <si>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</si>
  <si>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</si>
  <si>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</si>
  <si>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</si>
  <si>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</si>
  <si>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</si>
  <si>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</si>
  <si>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</si>
  <si>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</si>
  <si>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</si>
  <si>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</si>
  <si>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</si>
  <si>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</si>
  <si>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</si>
  <si>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</si>
  <si>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</si>
  <si>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</si>
  <si>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</si>
  <si>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</si>
  <si>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</si>
  <si>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</si>
  <si>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</si>
  <si>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</si>
  <si>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</si>
  <si>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</si>
  <si>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</si>
  <si>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</si>
  <si>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</si>
  <si>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</si>
  <si>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</si>
  <si>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</si>
  <si>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</si>
  <si>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</si>
  <si>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</si>
  <si>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</si>
  <si>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</si>
  <si>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</si>
  <si>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</si>
  <si>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</si>
  <si>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</si>
  <si>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</si>
  <si>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</si>
  <si>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</si>
  <si>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</si>
  <si>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</si>
  <si>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</si>
  <si>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</si>
  <si>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</si>
  <si>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</si>
  <si>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</si>
  <si>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</si>
  <si>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</si>
  <si>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</si>
  <si>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</si>
  <si>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</si>
  <si>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</si>
  <si>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</si>
  <si>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</si>
  <si>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</si>
  <si>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</si>
  <si>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</si>
  <si>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</si>
  <si>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</si>
  <si>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</si>
  <si>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</si>
  <si>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</si>
  <si>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</si>
  <si>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</si>
  <si>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</si>
  <si>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</si>
  <si>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</si>
  <si>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</si>
  <si>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</si>
  <si>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</si>
  <si>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</si>
  <si>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</si>
  <si>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</si>
  <si>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</si>
  <si>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</si>
  <si>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</si>
  <si>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</si>
  <si>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</si>
  <si>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</si>
  <si>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</si>
  <si>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</si>
  <si>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</si>
  <si>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</si>
  <si>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</si>
  <si>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</si>
  <si>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</si>
  <si>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</si>
  <si>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</si>
  <si>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</si>
  <si>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</si>
  <si>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</si>
  <si>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</si>
  <si>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</si>
  <si>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</si>
  <si>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</si>
  <si>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</si>
  <si>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</si>
  <si>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</si>
  <si>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</si>
  <si>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</si>
  <si>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</si>
  <si>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</si>
  <si>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</si>
  <si>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</si>
  <si>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</si>
  <si>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</si>
  <si>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</si>
  <si>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</si>
  <si>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</si>
  <si>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</si>
  <si>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</si>
  <si>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</si>
  <si>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</si>
  <si>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</si>
  <si>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</si>
  <si>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</si>
  <si>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</si>
  <si>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</si>
  <si>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</si>
  <si>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</si>
  <si>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</si>
  <si>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</si>
  <si>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</si>
  <si>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</si>
  <si>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</si>
  <si>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</si>
  <si>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</si>
  <si>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</si>
  <si>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</si>
  <si>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</si>
  <si>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</si>
  <si>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</si>
  <si>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</si>
  <si>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</si>
  <si>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</si>
  <si>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</si>
  <si>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</si>
  <si>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</si>
  <si>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</si>
  <si>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</si>
  <si>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</si>
  <si>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</si>
  <si>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</si>
  <si>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</si>
  <si>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</si>
  <si>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</si>
  <si>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</si>
  <si>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</si>
  <si>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</si>
  <si>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</si>
  <si>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</si>
  <si>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</si>
  <si>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</si>
  <si>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</si>
  <si>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</si>
  <si>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</si>
  <si>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</si>
  <si>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</si>
  <si>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</si>
  <si>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</si>
  <si>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</si>
  <si>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</si>
  <si>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</si>
  <si>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</si>
  <si>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</si>
  <si>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</si>
  <si>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</si>
  <si>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</si>
  <si>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</si>
  <si>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</si>
  <si>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</si>
  <si>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</si>
  <si>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</si>
  <si>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</si>
  <si>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</si>
  <si>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</si>
  <si>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</si>
  <si>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</si>
  <si>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</si>
  <si>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</si>
  <si>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</si>
  <si>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</si>
  <si>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</si>
  <si>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</si>
  <si>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</si>
  <si>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</si>
  <si>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</si>
  <si>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</si>
  <si>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</si>
  <si>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</si>
  <si>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</si>
  <si>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</si>
  <si>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</si>
  <si>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</si>
  <si>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</si>
  <si>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</si>
  <si>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</si>
  <si>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</si>
  <si>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</si>
  <si>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</si>
  <si>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</si>
  <si>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</si>
  <si>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</si>
  <si>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</si>
  <si>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</si>
  <si>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</si>
  <si>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</si>
  <si>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</si>
  <si>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</si>
  <si>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</si>
  <si>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</si>
  <si>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</si>
  <si>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</si>
  <si>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</si>
  <si>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</si>
  <si>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</si>
  <si>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</si>
  <si>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</si>
  <si>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</si>
  <si>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</si>
  <si>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</si>
  <si>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</si>
  <si>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</si>
  <si>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</si>
  <si>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</si>
  <si>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</si>
  <si>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</si>
  <si>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</si>
  <si>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</si>
  <si>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</si>
  <si>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</si>
  <si>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</si>
  <si>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</si>
  <si>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</si>
  <si>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</si>
  <si>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</si>
  <si>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</si>
  <si>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</si>
  <si>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</si>
  <si>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</si>
  <si>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</si>
  <si>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</si>
  <si>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</si>
  <si>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</si>
  <si>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</si>
  <si>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</si>
  <si>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</si>
  <si>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</si>
  <si>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</si>
  <si>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</si>
  <si>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</si>
  <si>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</si>
  <si>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</si>
  <si>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</si>
  <si>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</si>
  <si>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</si>
  <si>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</si>
  <si>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</si>
  <si>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</si>
  <si>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</si>
  <si>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</si>
  <si>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</si>
  <si>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</si>
  <si>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</si>
  <si>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</si>
  <si>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</si>
  <si>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</si>
  <si>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</si>
  <si>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</si>
  <si>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</si>
  <si>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</si>
  <si>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</si>
  <si>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</si>
  <si>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</si>
  <si>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</si>
  <si>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</si>
  <si>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</si>
  <si>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</si>
  <si>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</si>
  <si>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</si>
  <si>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</si>
  <si>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</si>
  <si>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</si>
  <si>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</si>
  <si>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</si>
  <si>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</si>
  <si>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</si>
  <si>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</si>
  <si>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</si>
  <si>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</si>
  <si>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</si>
  <si>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</si>
  <si>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</si>
  <si>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</si>
  <si>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</si>
  <si>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</si>
  <si>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</si>
  <si>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</si>
  <si>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</si>
  <si>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</si>
  <si>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</si>
  <si>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</si>
  <si>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</si>
  <si>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</si>
  <si>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</si>
  <si>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</si>
  <si>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</si>
  <si>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</si>
  <si>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</si>
  <si>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</si>
  <si>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</si>
  <si>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</si>
  <si>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</si>
  <si>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</si>
  <si>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</si>
  <si>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</si>
  <si>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</si>
  <si>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</si>
  <si>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</si>
  <si>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</si>
  <si>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</si>
  <si>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</si>
  <si>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</si>
  <si>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</si>
  <si>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</si>
  <si>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</si>
  <si>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</si>
  <si>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</si>
  <si>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</si>
  <si>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</si>
  <si>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</si>
  <si>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</si>
  <si>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</si>
  <si>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</si>
  <si>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</si>
  <si>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</si>
  <si>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</si>
  <si>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</si>
  <si>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</si>
  <si>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</si>
  <si>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</si>
  <si>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</si>
  <si>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</si>
  <si>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</si>
  <si>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</si>
  <si>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</si>
  <si>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</si>
  <si>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</si>
  <si>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</si>
  <si>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</si>
  <si>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</si>
  <si>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</si>
  <si>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</si>
  <si>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</si>
  <si>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</si>
  <si>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</si>
  <si>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</si>
  <si>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</si>
  <si>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</si>
  <si>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</si>
  <si>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</si>
  <si>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</si>
  <si>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</si>
  <si>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</si>
  <si>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</si>
  <si>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</si>
  <si>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</si>
  <si>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</si>
  <si>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</si>
  <si>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</si>
  <si>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</si>
  <si>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</si>
  <si>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</si>
  <si>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</si>
  <si>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</si>
  <si>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</si>
  <si>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</si>
  <si>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</si>
  <si>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</si>
  <si>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</si>
  <si>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</si>
  <si>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</si>
  <si>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</si>
  <si>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</si>
  <si>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</si>
  <si>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</si>
  <si>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</si>
  <si>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</si>
  <si>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</si>
  <si>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</si>
  <si>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</si>
  <si>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</si>
  <si>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</si>
  <si>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</si>
  <si>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</si>
  <si>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</si>
  <si>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</si>
  <si>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</si>
  <si>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</si>
  <si>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</si>
  <si>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</si>
  <si>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</si>
  <si>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</si>
  <si>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</si>
  <si>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</si>
  <si>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</si>
  <si>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</si>
  <si>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</si>
  <si>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</si>
  <si>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</si>
  <si>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</si>
  <si>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</si>
  <si>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</si>
  <si>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</si>
  <si>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</si>
  <si>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</si>
  <si>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</si>
  <si>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</si>
  <si>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</si>
  <si>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</si>
  <si>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</si>
  <si>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</si>
  <si>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</si>
  <si>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</si>
  <si>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</si>
  <si>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</si>
  <si>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</si>
  <si>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</si>
  <si>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</si>
  <si>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</si>
  <si>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</si>
  <si>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</si>
  <si>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</si>
  <si>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</si>
  <si>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</si>
  <si>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</si>
  <si>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</si>
  <si>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</si>
  <si>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</si>
  <si>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</si>
  <si>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</si>
  <si>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</si>
  <si>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</si>
  <si>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</si>
  <si>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</si>
  <si>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</si>
  <si>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</si>
  <si>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</si>
  <si>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</si>
  <si>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</si>
  <si>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</si>
  <si>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</si>
  <si>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</si>
  <si>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</si>
  <si>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</si>
  <si>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</si>
  <si>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</si>
  <si>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</si>
  <si>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</si>
  <si>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</si>
  <si>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</si>
  <si>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</si>
  <si>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</si>
  <si>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</si>
  <si>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</si>
  <si>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</si>
  <si>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</si>
  <si>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</si>
  <si>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</si>
  <si>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</si>
  <si>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</si>
  <si>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</si>
  <si>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</si>
  <si>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</si>
  <si>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</si>
  <si>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</si>
  <si>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</si>
  <si>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</si>
  <si>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</si>
  <si>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</si>
  <si>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</si>
  <si>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</si>
  <si>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</si>
  <si>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</si>
  <si>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</si>
  <si>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</si>
  <si>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</si>
  <si>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</si>
  <si>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</si>
  <si>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</si>
  <si>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</si>
  <si>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</si>
  <si>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</si>
  <si>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</si>
  <si>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</si>
  <si>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</si>
  <si>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</si>
  <si>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</si>
  <si>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</si>
  <si>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</si>
  <si>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</si>
  <si>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</si>
  <si>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</si>
  <si>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</si>
  <si>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</si>
  <si>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</si>
  <si>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</si>
  <si>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</si>
  <si>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</si>
  <si>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</si>
  <si>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</si>
  <si>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</si>
  <si>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</si>
  <si>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</si>
  <si>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</si>
  <si>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</si>
  <si>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</si>
  <si>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</si>
  <si>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</si>
  <si>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</si>
  <si>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</si>
  <si>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</si>
  <si>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</si>
  <si>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</si>
  <si>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</si>
  <si>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</si>
  <si>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</si>
  <si>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</si>
  <si>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</si>
  <si>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</si>
  <si>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</si>
  <si>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</si>
  <si>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</si>
  <si>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</si>
  <si>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</si>
  <si>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</si>
  <si>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</si>
  <si>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</si>
  <si>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</si>
  <si>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</si>
  <si>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</si>
  <si>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</si>
  <si>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</si>
  <si>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</si>
  <si>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</si>
  <si>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</si>
  <si>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</si>
  <si>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</si>
  <si>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</si>
  <si>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</si>
  <si>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</si>
  <si>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</si>
  <si>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</si>
  <si>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</si>
  <si>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</si>
  <si>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</si>
  <si>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</si>
  <si>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</si>
  <si>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</si>
  <si>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</si>
  <si>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</si>
  <si>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</si>
  <si>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</si>
  <si>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</si>
  <si>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</si>
  <si>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</si>
  <si>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</si>
  <si>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</si>
  <si>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</si>
  <si>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</si>
  <si>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</si>
  <si>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</si>
  <si>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</si>
  <si>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</si>
  <si>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</si>
  <si>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</si>
  <si>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</si>
  <si>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</si>
  <si>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</si>
  <si>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</si>
  <si>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</si>
  <si>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</si>
  <si>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</si>
  <si>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</si>
  <si>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</si>
  <si>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</si>
  <si>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</si>
  <si>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</si>
  <si>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</si>
  <si>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</si>
  <si>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</si>
  <si>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</si>
  <si>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</si>
  <si>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</si>
  <si>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</si>
  <si>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</si>
  <si>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</si>
  <si>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</si>
  <si>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</si>
  <si>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</si>
  <si>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</si>
  <si>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</si>
  <si>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</si>
  <si>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</si>
  <si>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</si>
  <si>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</si>
  <si>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</si>
  <si>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</si>
  <si>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</si>
  <si>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</si>
  <si>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</si>
  <si>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</si>
  <si>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</si>
  <si>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</si>
  <si>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</si>
  <si>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</si>
  <si>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</si>
  <si>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</si>
  <si>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</si>
  <si>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</si>
  <si>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</si>
  <si>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</si>
  <si>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</si>
  <si>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</si>
  <si>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</si>
  <si>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</si>
  <si>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</si>
  <si>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</si>
  <si>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</si>
  <si>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</si>
  <si>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</si>
  <si>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</si>
  <si>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</si>
  <si>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</si>
  <si>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</si>
  <si>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</si>
  <si>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</si>
  <si>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</si>
  <si>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</si>
  <si>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</si>
  <si>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</si>
  <si>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</si>
  <si>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</si>
  <si>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</si>
  <si>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</si>
  <si>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</si>
  <si>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</si>
  <si>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</si>
  <si>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</si>
  <si>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</si>
  <si>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</si>
  <si>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</si>
  <si>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</si>
  <si>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</si>
  <si>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</si>
  <si>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</si>
  <si>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</si>
  <si>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</si>
  <si>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</si>
  <si>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</si>
  <si>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</si>
  <si>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</si>
  <si>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</si>
  <si>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</si>
  <si>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</si>
  <si>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</si>
  <si>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</si>
  <si>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</si>
  <si>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</si>
  <si>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</si>
  <si>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</si>
  <si>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</si>
  <si>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</si>
  <si>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</si>
  <si>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</si>
  <si>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</si>
  <si>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</si>
  <si>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</si>
  <si>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</si>
  <si>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</si>
  <si>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</si>
  <si>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</si>
  <si>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</si>
  <si>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</si>
  <si>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</si>
  <si>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</si>
  <si>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</si>
  <si>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</si>
  <si>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</si>
  <si>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</si>
  <si>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</si>
  <si>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</si>
  <si>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</si>
  <si>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</si>
  <si>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</si>
  <si>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</si>
  <si>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</si>
  <si>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</si>
  <si>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</si>
  <si>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</si>
  <si>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</si>
  <si>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</si>
  <si>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</si>
  <si>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</si>
  <si>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</si>
  <si>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</si>
  <si>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</si>
  <si>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</si>
  <si>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</si>
  <si>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</si>
  <si>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</si>
  <si>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</si>
  <si>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</si>
  <si>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</si>
  <si>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</si>
  <si>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</si>
  <si>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</si>
  <si>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</si>
  <si>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</si>
  <si>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</si>
  <si>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</si>
  <si>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</si>
  <si>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</si>
  <si>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</si>
  <si>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</si>
  <si>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</si>
  <si>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</si>
  <si>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</si>
  <si>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</si>
  <si>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</si>
  <si>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</si>
  <si>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</si>
  <si>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</si>
  <si>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</si>
  <si>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</si>
  <si>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</si>
  <si>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</si>
  <si>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</si>
  <si>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</si>
  <si>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</si>
  <si>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</si>
  <si>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</si>
  <si>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</si>
  <si>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</si>
  <si>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</si>
  <si>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</si>
  <si>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</si>
  <si>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</si>
  <si>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</si>
  <si>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</si>
  <si>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</si>
  <si>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</si>
  <si>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</si>
  <si>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</si>
  <si>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</si>
  <si>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</si>
  <si>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</si>
  <si>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</si>
  <si>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</si>
  <si>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</si>
  <si>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</si>
  <si>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</si>
  <si>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</si>
  <si>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</si>
  <si>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</si>
  <si>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</si>
  <si>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</si>
  <si>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</si>
  <si>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</si>
  <si>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</si>
  <si>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</si>
  <si>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</si>
  <si>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</si>
  <si>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</si>
  <si>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</si>
  <si>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</si>
  <si>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</si>
  <si>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</si>
  <si>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</si>
  <si>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</si>
  <si>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</si>
  <si>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</si>
  <si>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</si>
  <si>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</si>
  <si>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</si>
  <si>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</si>
  <si>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</si>
  <si>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</si>
  <si>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</si>
  <si>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</si>
  <si>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</si>
  <si>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</si>
  <si>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</si>
  <si>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</si>
  <si>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</si>
  <si>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</si>
  <si>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</si>
  <si>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</si>
  <si>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</si>
  <si>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</si>
  <si>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</si>
  <si>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</si>
  <si>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</si>
  <si>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</si>
  <si>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</si>
  <si>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</si>
  <si>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</si>
  <si>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</si>
  <si>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</si>
  <si>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</si>
  <si>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</si>
  <si>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</si>
  <si>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</si>
  <si>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</si>
  <si>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</si>
  <si>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</si>
  <si>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</si>
  <si>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</si>
  <si>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</si>
  <si>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</si>
  <si>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</si>
  <si>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</si>
  <si>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</si>
  <si>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</si>
  <si>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</si>
  <si>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</si>
  <si>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</si>
  <si>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</si>
  <si>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</si>
  <si>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</si>
  <si>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</si>
  <si>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</si>
  <si>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</si>
  <si>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</si>
  <si>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</si>
  <si>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</si>
  <si>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</si>
  <si>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</si>
  <si>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</si>
  <si>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</si>
  <si>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</si>
  <si>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</si>
  <si>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</si>
  <si>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</si>
  <si>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</si>
  <si>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</si>
  <si>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</si>
  <si>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</si>
  <si>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</si>
  <si>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</si>
  <si>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</si>
  <si>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</si>
  <si>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</si>
  <si>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</si>
  <si>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</si>
  <si>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</si>
  <si>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</si>
  <si>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</si>
  <si>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</si>
  <si>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</si>
  <si>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</si>
  <si>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</si>
  <si>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</si>
  <si>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</si>
  <si>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</si>
  <si>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</si>
  <si>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</si>
  <si>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</si>
  <si>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</si>
  <si>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</si>
  <si>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</si>
  <si>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</si>
  <si>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</si>
  <si>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</si>
  <si>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</si>
  <si>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</si>
  <si>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</si>
  <si>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</si>
  <si>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</si>
  <si>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</si>
  <si>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</si>
  <si>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</si>
  <si>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</si>
  <si>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</si>
  <si>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</si>
  <si>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</si>
  <si>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</si>
  <si>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</si>
  <si>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</si>
  <si>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</si>
  <si>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</si>
  <si>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</si>
  <si>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</si>
  <si>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</si>
  <si>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</si>
  <si>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</si>
  <si>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</si>
  <si>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</si>
  <si>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</si>
  <si>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</si>
  <si>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</si>
  <si>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</si>
  <si>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</si>
  <si>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</si>
  <si>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</si>
  <si>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</si>
  <si>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</si>
  <si>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</si>
  <si>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</si>
  <si>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</si>
  <si>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</si>
  <si>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</si>
  <si>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</si>
  <si>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</si>
  <si>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</si>
  <si>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</si>
  <si>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</si>
  <si>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</si>
  <si>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</si>
  <si>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</si>
  <si>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</si>
  <si>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</si>
  <si>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</si>
  <si>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</si>
  <si>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</si>
  <si>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</si>
  <si>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</si>
  <si>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</si>
  <si>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</si>
  <si>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</si>
  <si>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</si>
  <si>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</si>
  <si>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</si>
  <si>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</si>
  <si>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</si>
  <si>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</si>
  <si>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</si>
  <si>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</si>
  <si>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</si>
  <si>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</si>
  <si>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</si>
  <si>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</si>
  <si>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</si>
  <si>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</si>
  <si>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</si>
  <si>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</si>
  <si>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</si>
  <si>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</si>
  <si>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</si>
  <si>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</si>
  <si>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</si>
  <si>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</si>
  <si>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</si>
  <si>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</si>
  <si>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</si>
  <si>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</si>
  <si>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</si>
  <si>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</si>
  <si>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</si>
  <si>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</si>
  <si>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</si>
  <si>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</si>
  <si>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</si>
  <si>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</si>
  <si>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</si>
  <si>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</si>
  <si>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</si>
  <si>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</si>
  <si>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</si>
  <si>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</si>
  <si>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</si>
  <si>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</si>
  <si>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</si>
  <si>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</si>
  <si>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</si>
  <si>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</si>
  <si>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</si>
  <si>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</si>
  <si>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</si>
  <si>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</si>
  <si>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</si>
  <si>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</si>
  <si>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</si>
  <si>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</si>
  <si>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</si>
  <si>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</si>
  <si>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</si>
  <si>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</si>
  <si>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</si>
  <si>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</si>
  <si>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</si>
  <si>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</si>
  <si>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</si>
  <si>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</si>
  <si>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</si>
  <si>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</si>
  <si>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</si>
  <si>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</si>
  <si>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</si>
  <si>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</si>
  <si>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</si>
  <si>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</si>
  <si>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</si>
  <si>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</si>
  <si>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</si>
  <si>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</si>
  <si>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</si>
  <si>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</si>
  <si>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</si>
  <si>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</si>
  <si>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</si>
  <si>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</si>
  <si>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</si>
  <si>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</si>
  <si>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</si>
  <si>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</si>
  <si>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</si>
  <si>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</si>
  <si>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</si>
  <si>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</si>
  <si>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</si>
  <si>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</si>
  <si>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</si>
  <si>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</si>
  <si>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</si>
  <si>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</si>
  <si>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</si>
  <si>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</si>
  <si>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</si>
  <si>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</si>
  <si>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</si>
  <si>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</si>
  <si>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</si>
  <si>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</si>
  <si>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</si>
  <si>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</si>
  <si>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</si>
  <si>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</si>
  <si>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</si>
  <si>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</si>
  <si>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</si>
  <si>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</si>
  <si>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</si>
  <si>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</si>
  <si>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</si>
  <si>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</si>
  <si>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</si>
  <si>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</si>
  <si>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</si>
  <si>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</si>
  <si>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</si>
  <si>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</si>
  <si>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</si>
  <si>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</si>
  <si>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</si>
  <si>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</si>
  <si>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</si>
  <si>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</si>
  <si>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</si>
  <si>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</si>
  <si>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</si>
  <si>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</si>
  <si>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</si>
  <si>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</si>
  <si>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</si>
  <si>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</si>
  <si>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</si>
  <si>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</si>
  <si>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</si>
  <si>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</si>
  <si>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</si>
  <si>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</si>
  <si>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</si>
  <si>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</si>
  <si>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</si>
  <si>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</si>
  <si>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</si>
  <si>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</si>
  <si>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</si>
  <si>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</si>
  <si>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</si>
  <si>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</si>
  <si>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</si>
  <si>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</si>
  <si>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</si>
  <si>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</si>
  <si>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</si>
  <si>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</si>
  <si>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</si>
  <si>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</si>
  <si>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</si>
  <si>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</si>
  <si>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</si>
  <si>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</si>
  <si>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</si>
  <si>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</si>
  <si>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</si>
  <si>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</si>
  <si>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</si>
  <si>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</si>
  <si>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</si>
  <si>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</si>
  <si>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</si>
  <si>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</si>
  <si>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</si>
  <si>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</si>
  <si>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</si>
  <si>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</si>
  <si>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</si>
  <si>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</si>
  <si>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</si>
  <si>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</si>
  <si>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</si>
  <si>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</si>
  <si>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</si>
  <si>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</si>
  <si>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</si>
  <si>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</si>
  <si>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</si>
  <si>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</si>
  <si>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</si>
  <si>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</si>
  <si>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</si>
  <si>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</si>
  <si>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</si>
  <si>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</si>
  <si>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</si>
  <si>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</si>
  <si>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</si>
  <si>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</si>
  <si>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</si>
  <si>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</si>
  <si>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</si>
  <si>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</si>
  <si>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</si>
  <si>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</si>
  <si>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</si>
  <si>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</si>
  <si>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</si>
  <si>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</si>
  <si>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</si>
  <si>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</si>
  <si>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</si>
  <si>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</si>
  <si>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</si>
  <si>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</si>
  <si>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</si>
  <si>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</si>
  <si>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</si>
  <si>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</si>
  <si>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</si>
  <si>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</si>
  <si>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</si>
  <si>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</si>
  <si>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</si>
  <si>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</si>
  <si>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</si>
  <si>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</si>
  <si>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</si>
  <si>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</si>
  <si>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</si>
  <si>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</si>
  <si>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</si>
  <si>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</si>
  <si>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</si>
  <si>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</si>
  <si>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</si>
  <si>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</si>
  <si>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</si>
  <si>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</si>
  <si>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</si>
  <si>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</si>
  <si>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</si>
  <si>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</si>
  <si>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</si>
  <si>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</si>
  <si>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</si>
  <si>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</si>
  <si>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</si>
  <si>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</si>
  <si>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</si>
  <si>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</si>
  <si>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</si>
  <si>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</si>
  <si>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</si>
  <si>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</si>
  <si>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</si>
  <si>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</si>
  <si>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</si>
  <si>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</si>
  <si>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</si>
  <si>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</si>
  <si>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</si>
  <si>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</si>
  <si>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</si>
  <si>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</si>
  <si>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</si>
  <si>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</si>
  <si>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</si>
  <si>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</si>
  <si>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</si>
  <si>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</si>
  <si>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</si>
  <si>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</si>
  <si>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</si>
  <si>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</si>
  <si>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</si>
  <si>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</si>
  <si>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</si>
  <si>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</si>
  <si>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</si>
  <si>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</si>
  <si>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</si>
  <si>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</si>
  <si>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</si>
  <si>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</si>
  <si>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</si>
  <si>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</si>
  <si>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</si>
  <si>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</si>
  <si>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</si>
  <si>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</si>
  <si>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</si>
  <si>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</si>
  <si>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</si>
  <si>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</si>
  <si>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</si>
  <si>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</si>
  <si>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</si>
  <si>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</si>
  <si>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</si>
  <si>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</si>
  <si>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</si>
  <si>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</si>
  <si>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</si>
  <si>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</si>
  <si>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</si>
  <si>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</si>
  <si>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</si>
  <si>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</si>
  <si>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</si>
  <si>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</si>
  <si>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</si>
  <si>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</si>
  <si>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</si>
  <si>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</si>
  <si>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</si>
  <si>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</si>
  <si>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</si>
  <si>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</si>
  <si>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</si>
  <si>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</si>
  <si>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</si>
  <si>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</si>
  <si>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</si>
  <si>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</si>
  <si>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</si>
  <si>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</si>
  <si>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</si>
  <si>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</si>
  <si>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</si>
  <si>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</si>
  <si>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</si>
  <si>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</si>
  <si>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</si>
  <si>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</si>
  <si>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</si>
  <si>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</si>
  <si>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</si>
  <si>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</si>
  <si>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</si>
  <si>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</si>
  <si>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</si>
  <si>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</si>
  <si>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</si>
  <si>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</si>
  <si>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</si>
  <si>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</si>
  <si>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</si>
  <si>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</si>
  <si>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</si>
  <si>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</si>
  <si>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</si>
  <si>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</si>
  <si>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</si>
  <si>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</si>
  <si>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</si>
  <si>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</si>
  <si>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</si>
  <si>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</si>
  <si>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</si>
  <si>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</si>
  <si>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</si>
  <si>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</si>
  <si>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</si>
  <si>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</si>
  <si>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</si>
  <si>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</si>
  <si>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</si>
  <si>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</si>
  <si>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</si>
  <si>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</si>
  <si>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</si>
  <si>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</si>
  <si>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</si>
  <si>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</si>
  <si>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</si>
  <si>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</si>
  <si>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</si>
  <si>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</si>
  <si>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</si>
  <si>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</si>
  <si>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</si>
  <si>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</si>
  <si>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</si>
  <si>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</si>
  <si>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</si>
  <si>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</si>
  <si>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</si>
  <si>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</si>
  <si>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</si>
  <si>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</si>
  <si>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</si>
  <si>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</si>
  <si>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</si>
  <si>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</si>
  <si>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</si>
  <si>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</si>
  <si>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</si>
  <si>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</si>
  <si>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</si>
  <si>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</si>
  <si>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</si>
  <si>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</si>
  <si>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</si>
  <si>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</si>
  <si>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</si>
  <si>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</si>
  <si>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</si>
  <si>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</si>
  <si>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</si>
  <si>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</si>
  <si>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</si>
  <si>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</si>
  <si>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</si>
  <si>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</si>
  <si>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</si>
  <si>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</si>
  <si>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</si>
  <si>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</si>
  <si>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</si>
  <si>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</si>
  <si>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</si>
  <si>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</si>
  <si>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</si>
  <si>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</si>
  <si>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</si>
  <si>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</si>
  <si>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</si>
  <si>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</si>
  <si>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</si>
  <si>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</si>
  <si>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</si>
  <si>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</si>
  <si>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</si>
  <si>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</si>
  <si>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</si>
  <si>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</si>
  <si>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</si>
  <si>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</si>
  <si>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</si>
  <si>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</si>
  <si>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</si>
  <si>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</si>
  <si>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</si>
  <si>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</si>
  <si>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</si>
  <si>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</si>
  <si>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</si>
  <si>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</si>
  <si>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</si>
  <si>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</si>
  <si>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</si>
  <si>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</si>
  <si>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</si>
  <si>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</si>
  <si>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</si>
  <si>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</si>
  <si>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</si>
  <si>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</si>
  <si>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</si>
  <si>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</si>
  <si>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</si>
  <si>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</si>
  <si>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</si>
  <si>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</si>
  <si>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</si>
  <si>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</si>
  <si>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</si>
  <si>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</si>
  <si>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</si>
  <si>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</si>
  <si>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</si>
  <si>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</si>
  <si>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</si>
  <si>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</si>
  <si>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</si>
  <si>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</si>
  <si>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</si>
  <si>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</si>
  <si>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</si>
  <si>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</si>
  <si>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</si>
  <si>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</si>
  <si>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</si>
  <si>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</si>
  <si>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</si>
  <si>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</si>
  <si>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</si>
  <si>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</si>
  <si>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</si>
  <si>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</si>
  <si>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</si>
  <si>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</si>
  <si>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</si>
  <si>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</si>
  <si>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</si>
  <si>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</si>
  <si>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</si>
  <si>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</si>
  <si>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</si>
  <si>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</si>
  <si>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</si>
  <si>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</si>
  <si>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</si>
  <si>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</si>
  <si>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</si>
  <si>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</si>
  <si>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</si>
  <si>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</si>
  <si>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</si>
  <si>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</si>
  <si>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</si>
  <si>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</si>
  <si>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</si>
  <si>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</si>
  <si>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</si>
  <si>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</si>
  <si>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</si>
  <si>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</si>
  <si>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</si>
  <si>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</si>
  <si>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</si>
  <si>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</si>
  <si>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</si>
  <si>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</si>
  <si>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</si>
  <si>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</si>
  <si>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</si>
  <si>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</si>
  <si>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</si>
  <si>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</si>
  <si>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</si>
  <si>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</si>
  <si>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</si>
  <si>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</si>
  <si>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</si>
  <si>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</si>
  <si>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</si>
  <si>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</si>
  <si>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</si>
  <si>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</si>
  <si>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</si>
  <si>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</si>
  <si>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</si>
  <si>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</si>
  <si>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</si>
  <si>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</si>
  <si>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</si>
  <si>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</si>
  <si>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</si>
  <si>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</si>
  <si>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</si>
  <si>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</si>
  <si>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</si>
  <si>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</si>
  <si>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</si>
  <si>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</si>
  <si>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</si>
  <si>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</si>
  <si>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</si>
  <si>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</si>
  <si>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</si>
  <si>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</si>
  <si>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</si>
  <si>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</si>
  <si>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</si>
  <si>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</si>
  <si>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</si>
  <si>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</si>
  <si>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</si>
  <si>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</si>
  <si>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</si>
  <si>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</si>
  <si>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</si>
  <si>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</si>
  <si>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</si>
  <si>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</si>
  <si>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</si>
  <si>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</si>
  <si>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</si>
  <si>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</si>
  <si>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</si>
  <si>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</si>
  <si>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</si>
  <si>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</si>
  <si>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</si>
  <si>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</si>
  <si>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</si>
  <si>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</si>
  <si>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</si>
  <si>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</si>
  <si>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</si>
  <si>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</si>
  <si>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</si>
  <si>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</si>
  <si>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</si>
  <si>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</si>
  <si>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</si>
  <si>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</si>
  <si>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</si>
  <si>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</si>
  <si>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</si>
  <si>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</si>
  <si>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</si>
  <si>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</si>
  <si>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</si>
  <si>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</si>
  <si>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</si>
  <si>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</si>
  <si>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</si>
  <si>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</si>
  <si>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</si>
  <si>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</si>
  <si>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</si>
  <si>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</si>
  <si>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</si>
  <si>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</si>
  <si>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</si>
  <si>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</si>
  <si>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</si>
  <si>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</si>
  <si>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</si>
  <si>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</si>
  <si>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</si>
  <si>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</si>
  <si>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</si>
  <si>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</si>
  <si>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</si>
  <si>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</si>
  <si>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</si>
  <si>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</si>
  <si>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</si>
  <si>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</si>
  <si>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</si>
  <si>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</si>
  <si>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</si>
  <si>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</si>
  <si>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</si>
  <si>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</si>
  <si>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</si>
  <si>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</si>
  <si>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</si>
  <si>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</si>
  <si>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</si>
  <si>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</si>
  <si>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</si>
  <si>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</si>
  <si>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</si>
  <si>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</si>
  <si>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</si>
  <si>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</si>
  <si>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</si>
  <si>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</si>
  <si>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</si>
  <si>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</si>
  <si>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</si>
  <si>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</si>
  <si>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</si>
  <si>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</si>
  <si>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</si>
  <si>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</si>
  <si>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</si>
  <si>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</si>
  <si>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</si>
  <si>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</si>
  <si>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</si>
  <si>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</si>
  <si>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</si>
  <si>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</si>
  <si>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</si>
  <si>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</si>
  <si>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</si>
  <si>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</si>
  <si>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</si>
  <si>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</si>
  <si>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</si>
  <si>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</si>
  <si>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</si>
  <si>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</si>
  <si>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</si>
  <si>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</si>
  <si>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</si>
  <si>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</si>
  <si>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</si>
  <si>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</si>
  <si>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</si>
  <si>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</si>
  <si>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</si>
  <si>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</si>
  <si>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</si>
  <si>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</si>
  <si>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</si>
  <si>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</si>
  <si>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</si>
  <si>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</si>
  <si>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</si>
  <si>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</si>
  <si>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</si>
  <si>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</si>
  <si>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</si>
  <si>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</si>
  <si>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</si>
  <si>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</si>
  <si>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</si>
  <si>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</si>
  <si>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</si>
  <si>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</si>
  <si>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</si>
  <si>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</si>
  <si>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</si>
  <si>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</si>
  <si>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</si>
  <si>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</si>
  <si>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</si>
  <si>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</si>
  <si>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</si>
  <si>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</si>
  <si>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</si>
  <si>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</si>
  <si>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</si>
  <si>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</si>
  <si>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</si>
  <si>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</si>
  <si>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</si>
  <si>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</si>
  <si>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</si>
  <si>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</si>
  <si>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</si>
  <si>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</si>
  <si>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</si>
  <si>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</si>
  <si>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</si>
  <si>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</si>
  <si>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</si>
  <si>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</si>
  <si>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</si>
  <si>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</si>
  <si>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</si>
  <si>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</si>
  <si>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</si>
  <si>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</si>
  <si>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</si>
  <si>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</si>
  <si>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</si>
  <si>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</si>
  <si>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</si>
  <si>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</si>
  <si>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</si>
  <si>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</si>
  <si>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</si>
  <si>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</si>
  <si>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</si>
  <si>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</si>
  <si>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</si>
  <si>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</si>
  <si>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</si>
  <si>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</si>
  <si>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</si>
  <si>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</si>
  <si>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</si>
  <si>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</si>
  <si>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</si>
  <si>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</si>
  <si>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</si>
  <si>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</si>
  <si>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</si>
  <si>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</si>
  <si>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</si>
  <si>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</si>
  <si>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</si>
  <si>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</si>
  <si>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</si>
  <si>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</si>
  <si>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</si>
  <si>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</si>
  <si>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</si>
  <si>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</si>
  <si>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</si>
  <si>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</si>
  <si>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</si>
  <si>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</si>
  <si>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</si>
  <si>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</si>
  <si>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</si>
  <si>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</si>
  <si>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</si>
  <si>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</si>
  <si>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</si>
  <si>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</si>
  <si>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</si>
  <si>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</si>
  <si>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</si>
  <si>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</si>
  <si>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</si>
  <si>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</si>
  <si>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</si>
  <si>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</si>
  <si>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</si>
  <si>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</si>
  <si>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</si>
  <si>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</si>
  <si>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</si>
  <si>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</si>
  <si>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</si>
  <si>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</si>
  <si>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</si>
  <si>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</si>
  <si>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</si>
  <si>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</si>
  <si>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</si>
  <si>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</si>
  <si>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</si>
  <si>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</si>
  <si>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</si>
  <si>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</si>
  <si>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</si>
  <si>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</si>
  <si>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</si>
  <si>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</si>
  <si>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</si>
  <si>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</si>
  <si>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</si>
  <si>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</si>
  <si>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</si>
  <si>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</si>
  <si>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</si>
  <si>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</si>
  <si>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</si>
  <si>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</si>
  <si>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</si>
  <si>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</si>
  <si>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</si>
  <si>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</si>
  <si>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</si>
  <si>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</si>
  <si>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</si>
  <si>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</si>
  <si>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</si>
  <si>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</si>
  <si>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</si>
  <si>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</si>
  <si>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</si>
  <si>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</si>
  <si>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</si>
  <si>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</si>
  <si>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</si>
  <si>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</si>
  <si>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</si>
  <si>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</si>
  <si>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</si>
  <si>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</si>
  <si>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</si>
  <si>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</si>
  <si>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</si>
  <si>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</si>
  <si>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</si>
  <si>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</si>
  <si>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</si>
  <si>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</si>
  <si>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</si>
  <si>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</si>
  <si>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</si>
  <si>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</si>
  <si>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</si>
  <si>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</si>
  <si>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</si>
  <si>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</si>
  <si>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</si>
  <si>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</si>
  <si>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</si>
  <si>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</si>
  <si>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</si>
  <si>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</si>
  <si>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</si>
  <si>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</si>
  <si>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</si>
  <si>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</si>
  <si>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</si>
  <si>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</si>
  <si>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</si>
  <si>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</si>
  <si>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</si>
  <si>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</si>
  <si>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</si>
  <si>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</si>
  <si>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</si>
  <si>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</si>
  <si>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</si>
  <si>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</si>
  <si>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</si>
  <si>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</si>
  <si>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</si>
  <si>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</si>
  <si>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</si>
  <si>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</si>
  <si>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</si>
  <si>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</si>
  <si>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</si>
  <si>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</si>
  <si>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</si>
  <si>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</si>
  <si>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</si>
  <si>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</si>
  <si>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</si>
  <si>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</si>
  <si>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</si>
  <si>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</si>
  <si>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</si>
  <si>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</si>
  <si>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</si>
  <si>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</si>
  <si>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</si>
  <si>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</si>
  <si>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</si>
  <si>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</si>
  <si>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</si>
  <si>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</si>
  <si>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</si>
  <si>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</si>
  <si>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</si>
  <si>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</si>
  <si>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</si>
  <si>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</si>
  <si>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</si>
  <si>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</si>
  <si>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</si>
  <si>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</si>
  <si>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</si>
  <si>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</si>
  <si>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</si>
  <si>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</si>
  <si>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</si>
  <si>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</si>
  <si>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</si>
  <si>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</si>
  <si>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</si>
  <si>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</si>
  <si>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</si>
  <si>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</si>
  <si>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</si>
  <si>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</si>
  <si>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</si>
  <si>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</si>
  <si>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</si>
  <si>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</si>
  <si>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</si>
  <si>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</si>
  <si>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</si>
  <si>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</si>
  <si>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</si>
  <si>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</si>
  <si>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</si>
  <si>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</si>
  <si>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</si>
  <si>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</si>
  <si>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</si>
  <si>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</si>
  <si>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</si>
  <si>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</si>
  <si>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</si>
  <si>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</si>
  <si>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</si>
  <si>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</si>
  <si>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</si>
  <si>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</si>
  <si>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</si>
  <si>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</si>
  <si>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</si>
  <si>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</si>
  <si>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</si>
  <si>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</si>
  <si>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</si>
  <si>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</si>
  <si>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</si>
  <si>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</si>
  <si>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</si>
  <si>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</si>
  <si>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</si>
  <si>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</si>
  <si>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</si>
  <si>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</si>
  <si>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</si>
  <si>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</si>
  <si>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</si>
  <si>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</si>
  <si>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</si>
  <si>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</si>
  <si>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</si>
  <si>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</si>
  <si>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</si>
  <si>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</si>
  <si>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</si>
  <si>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</si>
  <si>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</si>
  <si>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</si>
  <si>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</si>
  <si>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</si>
  <si>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</si>
  <si>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</si>
  <si>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</si>
  <si>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</si>
  <si>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</si>
  <si>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</si>
  <si>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</si>
  <si>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</si>
  <si>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</si>
  <si>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</si>
  <si>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</si>
  <si>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</si>
  <si>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</si>
  <si>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</si>
  <si>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</si>
  <si>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</si>
  <si>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</si>
  <si>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</si>
  <si>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</si>
  <si>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</si>
  <si>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</si>
  <si>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</si>
  <si>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</si>
  <si>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</si>
  <si>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</si>
  <si>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</si>
  <si>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</si>
  <si>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</si>
  <si>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</si>
  <si>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</si>
  <si>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</si>
  <si>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</si>
  <si>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</si>
  <si>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</si>
  <si>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</si>
  <si>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</si>
  <si>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</si>
  <si>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</si>
  <si>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</si>
  <si>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</si>
  <si>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</si>
  <si>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</si>
  <si>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</si>
  <si>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</si>
  <si>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</si>
  <si>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</si>
  <si>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</si>
  <si>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</si>
  <si>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</si>
  <si>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</si>
  <si>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</si>
  <si>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</si>
  <si>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</si>
  <si>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</si>
  <si>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</si>
  <si>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</si>
  <si>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</si>
  <si>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</si>
  <si>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</si>
  <si>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</si>
  <si>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</si>
  <si>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</si>
  <si>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</si>
  <si>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</si>
  <si>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</si>
  <si>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</si>
  <si>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</si>
  <si>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</si>
  <si>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</si>
  <si>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</si>
  <si>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</si>
  <si>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</si>
  <si>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</si>
  <si>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</si>
  <si>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</si>
  <si>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</si>
  <si>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</si>
  <si>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</si>
  <si>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</si>
  <si>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</si>
  <si>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</si>
  <si>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</si>
  <si>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</si>
  <si>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</si>
  <si>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</si>
  <si>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</si>
  <si>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</si>
  <si>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</si>
  <si>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</si>
  <si>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</si>
  <si>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</si>
  <si>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</si>
  <si>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</si>
  <si>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</si>
  <si>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</si>
  <si>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</si>
  <si>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</si>
  <si>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</si>
  <si>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</si>
  <si>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</si>
  <si>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</si>
  <si>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</si>
  <si>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</si>
  <si>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</si>
  <si>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</si>
  <si>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</si>
  <si>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</si>
  <si>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</si>
  <si>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</si>
  <si>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</si>
  <si>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</si>
  <si>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</si>
  <si>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</si>
  <si>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</si>
  <si>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</si>
  <si>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</si>
  <si>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</si>
  <si>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</si>
  <si>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</si>
  <si>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</si>
  <si>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</si>
  <si>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</si>
  <si>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</si>
  <si>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</si>
  <si>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</si>
  <si>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</si>
  <si>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</si>
  <si>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</si>
  <si>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</si>
  <si>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</si>
  <si>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</si>
  <si>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</si>
  <si>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</si>
  <si>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</si>
  <si>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</si>
  <si>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</si>
  <si>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</si>
  <si>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</si>
  <si>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</si>
  <si>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</si>
  <si>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</si>
  <si>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</si>
  <si>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</si>
  <si>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</si>
  <si>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</si>
  <si>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</si>
  <si>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</si>
  <si>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</si>
  <si>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</si>
  <si>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</si>
  <si>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</si>
  <si>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</si>
  <si>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</si>
  <si>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</si>
  <si>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</si>
  <si>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</si>
  <si>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</si>
  <si>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</si>
  <si>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</si>
  <si>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</si>
  <si>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</si>
  <si>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</si>
  <si>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</si>
  <si>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</si>
  <si>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</si>
  <si>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</si>
  <si>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</si>
  <si>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</si>
  <si>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</si>
  <si>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</si>
  <si>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</si>
  <si>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</si>
  <si>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</si>
  <si>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</si>
  <si>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</si>
  <si>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</si>
  <si>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</si>
  <si>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</si>
  <si>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</si>
  <si>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</si>
  <si>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</si>
  <si>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</si>
  <si>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</si>
  <si>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</si>
  <si>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</si>
  <si>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</si>
  <si>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</si>
  <si>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</si>
  <si>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</si>
  <si>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</si>
  <si>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</si>
  <si>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</si>
  <si>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</si>
  <si>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</si>
  <si>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</si>
  <si>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</si>
  <si>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</si>
  <si>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</si>
  <si>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</si>
  <si>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</si>
  <si>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</si>
  <si>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</si>
  <si>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</si>
  <si>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</si>
  <si>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</si>
  <si>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</si>
  <si>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</si>
  <si>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</si>
  <si>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</si>
  <si>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</si>
  <si>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</si>
  <si>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</si>
  <si>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</si>
  <si>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</si>
  <si>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</si>
  <si>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</si>
  <si>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</si>
  <si>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</si>
  <si>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</si>
  <si>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</si>
  <si>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</si>
  <si>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</si>
  <si>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</si>
  <si>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</si>
  <si>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</si>
  <si>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</si>
  <si>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</si>
  <si>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</si>
  <si>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</si>
  <si>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</si>
  <si>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</si>
  <si>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</si>
  <si>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</si>
  <si>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</si>
  <si>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</si>
  <si>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</si>
  <si>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</si>
  <si>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</si>
  <si>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</si>
  <si>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</si>
  <si>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</si>
  <si>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</si>
  <si>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</si>
  <si>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</si>
  <si>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</si>
  <si>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</si>
  <si>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</si>
  <si>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</si>
  <si>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</si>
  <si>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</si>
  <si>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</si>
  <si>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</si>
  <si>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</si>
  <si>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</si>
  <si>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</si>
  <si>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</si>
  <si>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</si>
  <si>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</si>
  <si>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</si>
  <si>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</si>
  <si>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</si>
  <si>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</si>
  <si>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</si>
  <si>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</si>
  <si>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</si>
  <si>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</si>
  <si>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</si>
  <si>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</si>
  <si>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</si>
  <si>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</si>
  <si>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</si>
  <si>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</si>
  <si>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</si>
  <si>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</si>
  <si>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</si>
  <si>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</si>
  <si>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</si>
  <si>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</si>
  <si>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</si>
  <si>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</si>
  <si>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</si>
  <si>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</si>
  <si>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</si>
  <si>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</si>
  <si>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</si>
  <si>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</si>
  <si>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</si>
  <si>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</si>
  <si>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</si>
  <si>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</si>
  <si>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</si>
  <si>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</si>
  <si>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</si>
  <si>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</si>
  <si>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</si>
  <si>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</si>
  <si>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</si>
  <si>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</si>
  <si>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</si>
  <si>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</si>
  <si>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</si>
  <si>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</si>
  <si>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</si>
  <si>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</si>
  <si>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</si>
  <si>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</si>
  <si>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</si>
  <si>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</si>
  <si>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</si>
  <si>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</si>
  <si>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</si>
  <si>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</si>
  <si>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</si>
  <si>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</si>
  <si>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</si>
  <si>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</si>
  <si>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</si>
  <si>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</si>
  <si>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</si>
  <si>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</si>
  <si>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</si>
  <si>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</si>
  <si>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</si>
  <si>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</si>
  <si>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</si>
  <si>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</si>
  <si>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</si>
  <si>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</si>
  <si>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</si>
  <si>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</si>
  <si>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</si>
  <si>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</si>
  <si>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</si>
  <si>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</si>
  <si>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</si>
  <si>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</si>
  <si>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</si>
  <si>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</si>
  <si>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</si>
  <si>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</si>
  <si>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</si>
  <si>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</si>
  <si>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</si>
  <si>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</si>
  <si>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</si>
  <si>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</si>
  <si>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</si>
  <si>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</si>
  <si>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</si>
  <si>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</si>
  <si>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</si>
  <si>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</si>
  <si>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</si>
  <si>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</si>
  <si>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</si>
  <si>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</si>
  <si>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</si>
  <si>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</si>
  <si>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</si>
  <si>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</si>
  <si>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</si>
  <si>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</si>
  <si>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</si>
  <si>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</si>
  <si>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</si>
  <si>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</si>
  <si>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</si>
  <si>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</si>
  <si>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</si>
  <si>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</si>
  <si>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</si>
  <si>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</si>
  <si>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</si>
  <si>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</si>
  <si>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</si>
  <si>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</si>
  <si>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</si>
  <si>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</si>
  <si>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</si>
  <si>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</si>
  <si>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</si>
  <si>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</si>
  <si>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</si>
  <si>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</si>
  <si>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</si>
  <si>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</si>
  <si>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</si>
  <si>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</si>
  <si>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</si>
  <si>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</si>
  <si>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</si>
  <si>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</si>
  <si>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</si>
  <si>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</si>
  <si>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</si>
  <si>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</si>
  <si>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</si>
  <si>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</si>
  <si>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</si>
  <si>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</si>
  <si>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</si>
  <si>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</si>
  <si>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</si>
  <si>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</si>
  <si>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</si>
  <si>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</si>
  <si>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</si>
  <si>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</si>
  <si>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</si>
  <si>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</si>
  <si>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</si>
  <si>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</si>
  <si>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</si>
  <si>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</si>
  <si>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</si>
  <si>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</si>
  <si>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</si>
  <si>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</si>
  <si>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</si>
  <si>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</si>
  <si>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</si>
  <si>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</si>
  <si>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</si>
  <si>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</si>
  <si>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</si>
  <si>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</si>
  <si>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</si>
  <si>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</si>
  <si>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</si>
  <si>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</si>
  <si>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</si>
  <si>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</si>
  <si>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</si>
  <si>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</si>
  <si>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</si>
  <si>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</si>
  <si>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</si>
  <si>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</si>
  <si>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</si>
  <si>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</si>
  <si>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</si>
  <si>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</si>
  <si>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</si>
  <si>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</si>
  <si>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</si>
  <si>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</si>
  <si>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</si>
  <si>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</si>
  <si>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</si>
  <si>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</si>
  <si>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</si>
  <si>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</si>
  <si>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</si>
  <si>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</si>
  <si>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</si>
  <si>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</si>
  <si>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</si>
  <si>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</si>
  <si>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</si>
  <si>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</si>
  <si>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</si>
  <si>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</si>
  <si>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</si>
  <si>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</si>
  <si>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</si>
  <si>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</si>
  <si>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</si>
  <si>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</si>
  <si>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</si>
  <si>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</si>
  <si>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</si>
  <si>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</si>
  <si>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</si>
  <si>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</si>
  <si>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</si>
  <si>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</si>
  <si>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</si>
  <si>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</si>
  <si>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</si>
  <si>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</si>
  <si>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</si>
  <si>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</si>
  <si>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</si>
  <si>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</si>
  <si>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</si>
  <si>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</si>
  <si>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</si>
  <si>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</si>
  <si>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</si>
  <si>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</si>
  <si>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</si>
  <si>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</si>
  <si>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</si>
  <si>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</si>
  <si>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</si>
  <si>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</si>
  <si>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</si>
  <si>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</si>
  <si>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</si>
  <si>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</si>
  <si>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</si>
  <si>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</si>
  <si>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</si>
  <si>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</si>
  <si>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</si>
  <si>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</si>
  <si>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</si>
  <si>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</si>
  <si>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</si>
  <si>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</si>
  <si>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</si>
  <si>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</si>
  <si>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</si>
  <si>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</si>
  <si>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</si>
  <si>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</si>
  <si>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</si>
  <si>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</si>
  <si>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</si>
  <si>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</si>
  <si>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</si>
  <si>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</si>
  <si>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</si>
  <si>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</si>
  <si>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</si>
  <si>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</si>
  <si>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</si>
  <si>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</si>
  <si>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</si>
  <si>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</si>
  <si>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</si>
  <si>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</si>
  <si>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</si>
  <si>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</si>
  <si>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</si>
  <si>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</si>
  <si>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</si>
  <si>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</si>
  <si>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</si>
  <si>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</si>
  <si>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</si>
  <si>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</si>
  <si>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</si>
  <si>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</si>
  <si>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</si>
  <si>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</si>
  <si>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</si>
  <si>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</si>
  <si>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</si>
  <si>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</si>
  <si>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</si>
  <si>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</si>
  <si>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</si>
  <si>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</si>
  <si>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</si>
  <si>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</si>
  <si>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</si>
  <si>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</si>
  <si>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</si>
  <si>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</si>
  <si>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</si>
  <si>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</si>
  <si>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</si>
  <si>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</si>
  <si>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</si>
  <si>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</si>
  <si>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</si>
  <si>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</si>
  <si>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</si>
  <si>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</si>
  <si>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</si>
  <si>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</si>
  <si>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</si>
  <si>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</si>
  <si>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</si>
  <si>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</si>
  <si>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</si>
  <si>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</si>
  <si>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</si>
  <si>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</si>
  <si>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</si>
  <si>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</si>
  <si>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</si>
  <si>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</si>
  <si>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</si>
  <si>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</si>
  <si>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</si>
  <si>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</si>
  <si>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</si>
  <si>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</si>
  <si>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</si>
  <si>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</si>
  <si>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</si>
  <si>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</si>
  <si>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</si>
  <si>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</si>
  <si>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</si>
  <si>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</si>
  <si>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</si>
  <si>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</si>
  <si>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</si>
  <si>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</si>
  <si>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</si>
  <si>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</si>
  <si>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</si>
  <si>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</si>
  <si>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</si>
  <si>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</si>
  <si>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</si>
  <si>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</si>
  <si>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</si>
  <si>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</si>
  <si>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</si>
  <si>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</si>
  <si>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</si>
  <si>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</si>
  <si>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</si>
  <si>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</si>
  <si>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</si>
  <si>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</si>
  <si>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</si>
  <si>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</si>
  <si>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</si>
  <si>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</si>
  <si>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</si>
  <si>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</si>
  <si>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</si>
  <si>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</si>
  <si>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</si>
  <si>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</si>
  <si>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</si>
  <si>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</si>
  <si>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</si>
  <si>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</si>
  <si>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</si>
  <si>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</si>
  <si>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</si>
  <si>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</si>
  <si>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</si>
  <si>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</si>
  <si>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</si>
  <si>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</si>
  <si>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</si>
  <si>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</si>
  <si>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</si>
  <si>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</si>
  <si>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</si>
  <si>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</si>
  <si>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</si>
  <si>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</si>
  <si>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</si>
  <si>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</si>
  <si>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</si>
  <si>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</si>
  <si>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</si>
  <si>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</si>
  <si>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</si>
  <si>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</si>
  <si>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</si>
  <si>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</si>
  <si>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</si>
  <si>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</si>
  <si>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</si>
  <si>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</si>
  <si>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</si>
  <si>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</si>
  <si>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</si>
  <si>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</si>
  <si>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</si>
  <si>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</si>
  <si>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</si>
  <si>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</si>
  <si>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</si>
  <si>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</si>
  <si>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</si>
  <si>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</si>
  <si>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</si>
  <si>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</si>
  <si>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</si>
  <si>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</si>
  <si>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</si>
  <si>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</si>
  <si>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</si>
  <si>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</si>
  <si>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</si>
  <si>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</si>
  <si>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</si>
  <si>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</si>
  <si>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</si>
  <si>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</si>
  <si>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</si>
  <si>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</si>
  <si>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</si>
  <si>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</si>
  <si>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</si>
  <si>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</si>
  <si>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</si>
  <si>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</si>
  <si>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</si>
  <si>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</si>
  <si>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</si>
  <si>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</si>
  <si>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</si>
  <si>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</si>
  <si>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</si>
  <si>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</si>
  <si>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</si>
  <si>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</si>
  <si>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</si>
  <si>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</si>
  <si>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</si>
  <si>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</si>
  <si>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</si>
  <si>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</si>
  <si>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</si>
  <si>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</si>
  <si>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</si>
  <si>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</si>
  <si>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</si>
  <si>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</si>
  <si>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</si>
  <si>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</si>
  <si>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</si>
  <si>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</si>
  <si>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</si>
  <si>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</si>
  <si>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</si>
  <si>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</si>
  <si>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</si>
  <si>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</si>
  <si>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</si>
  <si>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</si>
  <si>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</si>
  <si>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</si>
  <si>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</si>
  <si>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</si>
  <si>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</si>
  <si>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</si>
  <si>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</si>
  <si>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</si>
  <si>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</si>
  <si>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</si>
  <si>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</si>
  <si>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</si>
  <si>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</si>
  <si>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</si>
  <si>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</si>
  <si>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</si>
  <si>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</si>
  <si>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</si>
  <si>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</si>
  <si>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</si>
  <si>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</si>
  <si>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</si>
  <si>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</si>
  <si>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</si>
  <si>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</si>
  <si>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</si>
  <si>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</si>
  <si>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</si>
  <si>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</si>
  <si>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</si>
  <si>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</si>
  <si>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</si>
  <si>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</si>
  <si>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</si>
  <si>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</si>
  <si>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</si>
  <si>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</si>
  <si>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</si>
  <si>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</si>
  <si>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</si>
  <si>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</si>
  <si>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</si>
  <si>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</si>
  <si>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</si>
  <si>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</si>
  <si>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</si>
  <si>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</si>
  <si>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</si>
  <si>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</si>
  <si>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</si>
  <si>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</si>
  <si>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</si>
  <si>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</si>
  <si>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</si>
  <si>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</si>
  <si>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</si>
  <si>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</si>
  <si>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</si>
  <si>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</si>
  <si>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</si>
  <si>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</si>
  <si>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</si>
  <si>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</si>
  <si>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</si>
  <si>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</si>
  <si>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</si>
  <si>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</si>
  <si>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</si>
  <si>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</si>
  <si>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</si>
  <si>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</si>
  <si>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</si>
  <si>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</si>
  <si>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</si>
  <si>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</si>
  <si>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</si>
  <si>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</si>
  <si>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</si>
  <si>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</si>
  <si>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</si>
  <si>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</si>
  <si>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</si>
  <si>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</si>
  <si>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</si>
  <si>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</si>
  <si>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</si>
  <si>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</si>
  <si>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</si>
  <si>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</si>
  <si>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</si>
  <si>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</si>
  <si>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</si>
  <si>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</si>
  <si>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</si>
  <si>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</si>
  <si>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</si>
  <si>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</si>
  <si>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</si>
  <si>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</si>
  <si>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</si>
  <si>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</si>
  <si>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</si>
  <si>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</si>
  <si>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</si>
  <si>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</si>
  <si>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</si>
  <si>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</si>
  <si>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</si>
  <si>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</si>
  <si>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</si>
  <si>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</si>
  <si>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</si>
  <si>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</si>
  <si>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</si>
  <si>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</si>
  <si>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</si>
  <si>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</si>
  <si>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</si>
  <si>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</si>
  <si>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</si>
  <si>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</si>
  <si>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</si>
  <si>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</si>
  <si>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</si>
  <si>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</si>
  <si>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</si>
  <si>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</si>
  <si>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</si>
  <si>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</si>
  <si>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</si>
  <si>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</si>
  <si>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</si>
  <si>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</si>
  <si>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</si>
  <si>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</si>
  <si>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</si>
  <si>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</si>
  <si>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</si>
  <si>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</si>
  <si>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</si>
  <si>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</si>
  <si>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</si>
  <si>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</si>
  <si>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</si>
  <si>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</si>
  <si>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</si>
  <si>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</si>
  <si>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</si>
  <si>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</si>
  <si>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</si>
  <si>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</si>
  <si>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</si>
  <si>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</si>
  <si>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</si>
  <si>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</si>
  <si>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</si>
  <si>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</si>
  <si>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</si>
  <si>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</si>
  <si>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</si>
  <si>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</si>
  <si>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</si>
  <si>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</si>
  <si>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</si>
  <si>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</si>
  <si>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</si>
  <si>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</si>
  <si>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</si>
  <si>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</si>
  <si>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</si>
  <si>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</si>
  <si>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</si>
  <si>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</si>
  <si>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</si>
  <si>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</si>
  <si>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</si>
  <si>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</si>
  <si>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</si>
  <si>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</si>
  <si>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</si>
  <si>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</si>
  <si>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</si>
  <si>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</si>
  <si>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</si>
  <si>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</si>
  <si>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</si>
  <si>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</si>
  <si>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</si>
  <si>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</si>
  <si>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</si>
  <si>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</si>
  <si>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</si>
  <si>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</si>
  <si>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</si>
  <si>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</si>
  <si>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</si>
  <si>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</si>
  <si>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</si>
  <si>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</si>
  <si>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</si>
  <si>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</si>
  <si>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</si>
  <si>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</si>
  <si>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</si>
  <si>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</si>
  <si>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</si>
  <si>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</si>
  <si>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</si>
  <si>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</si>
  <si>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</si>
  <si>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</si>
  <si>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</si>
  <si>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</si>
  <si>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</si>
  <si>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</si>
  <si>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</si>
  <si>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</si>
  <si>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</si>
  <si>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</si>
  <si>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</si>
  <si>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</si>
  <si>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</si>
  <si>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</si>
  <si>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</si>
  <si>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</si>
  <si>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</si>
  <si>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</si>
  <si>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</si>
  <si>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</si>
  <si>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</si>
  <si>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</si>
  <si>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</si>
  <si>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</si>
  <si>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</si>
  <si>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</si>
  <si>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</si>
  <si>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</si>
  <si>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</si>
  <si>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</si>
  <si>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</si>
  <si>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</si>
  <si>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</si>
  <si>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</si>
  <si>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</si>
  <si>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</si>
  <si>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</si>
  <si>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</si>
  <si>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</si>
  <si>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</si>
  <si>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</si>
  <si>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</si>
  <si>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</si>
  <si>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</si>
  <si>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</si>
  <si>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</si>
  <si>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</si>
  <si>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</si>
  <si>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</si>
  <si>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</si>
  <si>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</si>
  <si>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</si>
  <si>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</si>
  <si>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</si>
  <si>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</si>
  <si>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</si>
  <si>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</si>
  <si>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</si>
  <si>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</si>
  <si>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</si>
  <si>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</si>
  <si>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</si>
  <si>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</si>
  <si>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</si>
  <si>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</si>
  <si>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</si>
  <si>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</si>
  <si>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</si>
  <si>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</si>
  <si>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</si>
  <si>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</si>
  <si>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</si>
  <si>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</si>
  <si>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</si>
  <si>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</si>
  <si>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</si>
  <si>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</si>
  <si>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</si>
  <si>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</si>
  <si>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</si>
  <si>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</si>
  <si>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</si>
  <si>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</si>
  <si>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</si>
  <si>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</si>
  <si>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</si>
  <si>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</si>
  <si>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</si>
  <si>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</si>
  <si>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</si>
  <si>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</si>
  <si>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</si>
  <si>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</si>
  <si>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</si>
  <si>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</si>
  <si>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</si>
  <si>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</si>
  <si>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</si>
  <si>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</si>
  <si>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</si>
  <si>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</si>
  <si>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</si>
  <si>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</si>
  <si>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</si>
  <si>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</si>
  <si>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</si>
  <si>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</si>
  <si>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</si>
  <si>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</si>
  <si>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</si>
  <si>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</si>
  <si>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</si>
  <si>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</si>
  <si>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</si>
  <si>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</si>
  <si>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</si>
  <si>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</si>
  <si>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</si>
  <si>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</si>
  <si>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</si>
  <si>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</si>
  <si>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</si>
  <si>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</si>
  <si>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</si>
  <si>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</si>
  <si>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</si>
  <si>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</si>
  <si>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</si>
  <si>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</si>
  <si>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</si>
  <si>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</si>
  <si>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</si>
  <si>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</si>
  <si>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</si>
  <si>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</si>
  <si>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</si>
  <si>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</si>
  <si>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</si>
  <si>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</si>
  <si>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</si>
  <si>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</si>
  <si>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</si>
  <si>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</si>
  <si>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</si>
  <si>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</si>
  <si>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</si>
  <si>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</si>
  <si>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</si>
  <si>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</si>
  <si>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</si>
  <si>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</si>
  <si>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</si>
  <si>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</si>
  <si>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</si>
  <si>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</si>
  <si>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</si>
  <si>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</si>
  <si>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</si>
  <si>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</si>
  <si>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</si>
  <si>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</si>
  <si>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</si>
  <si>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</si>
  <si>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</si>
  <si>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</si>
  <si>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</si>
  <si>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</si>
  <si>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</si>
  <si>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</si>
  <si>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</si>
  <si>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</si>
  <si>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</si>
  <si>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</si>
  <si>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</si>
  <si>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</si>
  <si>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</si>
  <si>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</si>
  <si>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</si>
  <si>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</si>
  <si>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</si>
  <si>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</si>
  <si>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</si>
  <si>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</si>
  <si>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</si>
  <si>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</si>
  <si>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</si>
  <si>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</si>
  <si>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</si>
  <si>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</si>
  <si>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</si>
  <si>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</si>
  <si>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</si>
  <si>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</si>
  <si>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</si>
  <si>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</si>
  <si>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</si>
  <si>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</si>
  <si>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</si>
  <si>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</si>
  <si>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</si>
  <si>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</si>
  <si>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</si>
  <si>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</si>
  <si>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</si>
  <si>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</si>
  <si>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</si>
  <si>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</si>
  <si>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</si>
  <si>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</si>
  <si>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</si>
  <si>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</si>
  <si>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</si>
  <si>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</si>
  <si>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</si>
  <si>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</si>
  <si>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</si>
  <si>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</si>
  <si>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</si>
  <si>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</si>
  <si>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</si>
  <si>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</si>
  <si>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</si>
  <si>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</si>
  <si>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</si>
  <si>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</si>
  <si>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</si>
  <si>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</si>
  <si>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</si>
  <si>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</si>
  <si>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</si>
  <si>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</si>
  <si>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</si>
  <si>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</si>
  <si>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</si>
  <si>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</si>
  <si>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</si>
  <si>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</si>
  <si>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</si>
  <si>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</si>
  <si>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</si>
  <si>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</si>
  <si>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</si>
  <si>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</si>
  <si>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</si>
  <si>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</si>
  <si>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</si>
  <si>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</si>
  <si>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</si>
  <si>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</si>
  <si>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</si>
  <si>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</si>
  <si>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</si>
  <si>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</si>
  <si>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</si>
  <si>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</si>
  <si>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</si>
  <si>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</si>
  <si>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</si>
  <si>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</si>
  <si>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</si>
  <si>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</si>
  <si>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</si>
  <si>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</si>
  <si>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</si>
  <si>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</si>
  <si>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</si>
  <si>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</si>
  <si>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</si>
  <si>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</si>
  <si>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</si>
  <si>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</si>
  <si>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</si>
  <si>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</si>
  <si>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</si>
  <si>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</si>
  <si>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</si>
  <si>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</si>
  <si>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</si>
  <si>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</si>
  <si>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</si>
  <si>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</si>
  <si>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</si>
  <si>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</si>
  <si>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</si>
  <si>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</si>
  <si>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</si>
  <si>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</si>
  <si>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</si>
  <si>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</si>
  <si>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</si>
  <si>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</si>
  <si>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</si>
  <si>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</si>
  <si>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</si>
  <si>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</si>
  <si>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</si>
  <si>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</si>
  <si>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</si>
  <si>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</si>
  <si>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</si>
  <si>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</si>
  <si>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</si>
  <si>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</si>
  <si>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</si>
  <si>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</si>
  <si>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</si>
  <si>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</si>
  <si>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</si>
  <si>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</si>
  <si>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</si>
  <si>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</si>
  <si>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</si>
  <si>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</si>
  <si>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</si>
  <si>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</si>
  <si>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</si>
  <si>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</si>
  <si>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</si>
  <si>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</si>
  <si>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</si>
  <si>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</si>
  <si>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</si>
  <si>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</si>
  <si>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</si>
  <si>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</si>
  <si>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</si>
  <si>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</si>
  <si>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</si>
  <si>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</si>
  <si>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</si>
  <si>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</si>
  <si>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</si>
  <si>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</si>
  <si>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</si>
  <si>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</si>
  <si>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</si>
  <si>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</si>
  <si>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</si>
  <si>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</si>
  <si>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</si>
  <si>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</si>
  <si>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</si>
  <si>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</si>
  <si>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</si>
  <si>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</si>
  <si>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</si>
  <si>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</si>
  <si>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</si>
  <si>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</si>
  <si>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</si>
  <si>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</si>
  <si>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</si>
  <si>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</si>
  <si>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</si>
  <si>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</si>
  <si>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</si>
  <si>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</si>
  <si>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</si>
  <si>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</si>
  <si>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</si>
  <si>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</si>
  <si>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</si>
  <si>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</si>
  <si>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</si>
  <si>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</si>
  <si>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</si>
  <si>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</si>
  <si>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</si>
  <si>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</si>
  <si>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</si>
  <si>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</si>
  <si>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</si>
  <si>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</si>
  <si>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</si>
  <si>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</si>
  <si>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</si>
  <si>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</si>
  <si>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</si>
  <si>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</si>
  <si>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</si>
  <si>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</si>
  <si>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</si>
  <si>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</si>
  <si>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</si>
  <si>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</si>
  <si>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</si>
  <si>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</si>
  <si>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</si>
  <si>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</si>
  <si>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</si>
  <si>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</si>
  <si>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</si>
  <si>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</si>
  <si>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</si>
  <si>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</si>
  <si>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</si>
  <si>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</si>
  <si>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</si>
  <si>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</si>
  <si>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</si>
  <si>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</si>
  <si>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</si>
  <si>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</si>
  <si>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</si>
  <si>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</si>
  <si>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</si>
  <si>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</si>
  <si>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</si>
  <si>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</si>
  <si>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</si>
  <si>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</si>
  <si>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</si>
  <si>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</si>
  <si>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</si>
  <si>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</si>
  <si>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</si>
  <si>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</si>
  <si>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</si>
  <si>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</si>
  <si>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</si>
  <si>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</si>
  <si>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</si>
  <si>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</si>
  <si>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</si>
  <si>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</si>
  <si>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</si>
  <si>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</si>
  <si>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</si>
  <si>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</si>
  <si>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</si>
  <si>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</si>
  <si>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</si>
  <si>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</si>
  <si>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</si>
  <si>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</si>
  <si>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</si>
  <si>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</si>
  <si>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</si>
  <si>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</si>
  <si>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</si>
  <si>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</si>
  <si>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</si>
  <si>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</si>
  <si>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</si>
  <si>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</si>
  <si>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</si>
  <si>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</si>
  <si>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</si>
  <si>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</si>
  <si>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</si>
  <si>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</si>
  <si>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</si>
  <si>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</si>
  <si>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</si>
  <si>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</si>
  <si>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</si>
  <si>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</si>
  <si>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</si>
  <si>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</si>
  <si>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</si>
  <si>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</si>
  <si>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</si>
  <si>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</si>
  <si>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</si>
  <si>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</si>
  <si>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</si>
  <si>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</si>
  <si>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</si>
  <si>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</si>
  <si>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</si>
  <si>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</si>
  <si>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</si>
  <si>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</si>
  <si>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</si>
  <si>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</si>
  <si>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</si>
  <si>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</si>
  <si>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</si>
  <si>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</si>
  <si>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</si>
  <si>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</si>
  <si>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</si>
  <si>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</si>
  <si>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</si>
  <si>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</si>
  <si>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</si>
  <si>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</si>
  <si>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</si>
  <si>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</si>
  <si>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</si>
  <si>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</si>
  <si>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</si>
  <si>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</si>
  <si>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</si>
  <si>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</si>
  <si>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</si>
  <si>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</si>
  <si>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</si>
  <si>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</si>
  <si>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</si>
  <si>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</si>
  <si>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</si>
  <si>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</si>
  <si>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</si>
  <si>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</si>
  <si>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</si>
  <si>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</si>
  <si>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</si>
  <si>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</si>
  <si>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</si>
  <si>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</si>
  <si>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</si>
  <si>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</si>
  <si>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</si>
  <si>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</si>
  <si>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</si>
  <si>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</si>
  <si>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</si>
  <si>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</si>
  <si>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</si>
  <si>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</si>
  <si>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</si>
  <si>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</si>
  <si>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</si>
  <si>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</si>
  <si>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</si>
  <si>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</si>
  <si>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</si>
  <si>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</si>
  <si>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</si>
  <si>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</si>
  <si>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</si>
  <si>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</si>
  <si>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</si>
  <si>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</si>
  <si>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</si>
  <si>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</si>
  <si>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</si>
  <si>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</si>
  <si>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</si>
  <si>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</si>
  <si>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</si>
  <si>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</si>
  <si>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</si>
  <si>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</si>
  <si>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</si>
  <si>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</si>
  <si>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</si>
  <si>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</si>
  <si>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</si>
  <si>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</si>
  <si>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</si>
  <si>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</si>
  <si>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</si>
  <si>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</si>
  <si>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</si>
  <si>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</si>
  <si>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</si>
  <si>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</si>
  <si>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</si>
  <si>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</si>
  <si>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</si>
  <si>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</si>
  <si>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</si>
  <si>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</si>
  <si>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</si>
  <si>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</si>
  <si>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</si>
  <si>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</si>
  <si>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</si>
  <si>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</si>
  <si>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</si>
  <si>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</si>
  <si>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</si>
  <si>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</si>
  <si>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</si>
  <si>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</si>
  <si>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</si>
  <si>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</si>
  <si>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</si>
  <si>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</si>
  <si>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</si>
  <si>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</si>
  <si>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</si>
  <si>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</si>
  <si>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</si>
  <si>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</si>
  <si>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</si>
  <si>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</si>
  <si>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</si>
  <si>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</si>
  <si>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</si>
  <si>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</si>
  <si>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</si>
  <si>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</si>
  <si>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</si>
  <si>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</si>
  <si>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</si>
  <si>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</si>
  <si>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</si>
  <si>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</si>
  <si>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</si>
  <si>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</si>
  <si>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</si>
  <si>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</si>
  <si>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</si>
  <si>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</si>
  <si>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</si>
  <si>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</si>
  <si>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</si>
  <si>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</si>
  <si>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</si>
  <si>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</si>
  <si>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</si>
  <si>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</si>
  <si>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</si>
  <si>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</si>
  <si>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</si>
  <si>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</si>
  <si>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</si>
  <si>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</si>
  <si>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</si>
  <si>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</si>
  <si>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</si>
  <si>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</si>
  <si>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</si>
  <si>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</si>
  <si>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</si>
  <si>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</si>
  <si>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</si>
  <si>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</si>
  <si>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</si>
  <si>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</si>
  <si>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</si>
  <si>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</si>
  <si>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</si>
  <si>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</si>
  <si>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</si>
  <si>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</si>
  <si>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</si>
  <si>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</si>
  <si>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</si>
  <si>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</si>
  <si>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</si>
  <si>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</si>
  <si>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</si>
  <si>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</si>
  <si>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</si>
  <si>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</si>
  <si>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</si>
  <si>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</si>
  <si>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</si>
  <si>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</si>
  <si>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</si>
  <si>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</si>
  <si>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</si>
  <si>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</si>
  <si>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</si>
  <si>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</si>
  <si>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</si>
  <si>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</si>
  <si>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</si>
  <si>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</si>
  <si>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</si>
  <si>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</si>
  <si>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</si>
  <si>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</si>
  <si>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</si>
  <si>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</si>
  <si>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</si>
  <si>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</si>
  <si>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</si>
  <si>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</si>
  <si>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</si>
  <si>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</si>
  <si>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</si>
  <si>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</si>
  <si>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</si>
  <si>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</si>
  <si>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</si>
  <si>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</si>
  <si>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</si>
  <si>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</si>
  <si>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</si>
  <si>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</si>
  <si>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</si>
  <si>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</si>
  <si>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</si>
  <si>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</si>
  <si>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</si>
  <si>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</si>
  <si>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</si>
  <si>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</si>
  <si>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</si>
  <si>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</si>
  <si>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</si>
  <si>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</si>
  <si>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</si>
  <si>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</si>
  <si>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</si>
  <si>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</si>
  <si>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</si>
  <si>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</si>
  <si>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</si>
  <si>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</si>
  <si>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</si>
  <si>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</si>
  <si>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</si>
  <si>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</si>
  <si>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</si>
  <si>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</si>
  <si>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</si>
  <si>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</si>
  <si>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</si>
  <si>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</si>
  <si>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</si>
  <si>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</si>
  <si>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</si>
  <si>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</si>
  <si>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</si>
  <si>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</si>
  <si>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</si>
  <si>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</si>
  <si>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</si>
  <si>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</si>
  <si>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</si>
  <si>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</si>
  <si>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</si>
  <si>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</si>
  <si>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</si>
  <si>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</si>
  <si>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</si>
  <si>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</si>
  <si>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</si>
  <si>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</si>
  <si>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</si>
  <si>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</si>
  <si>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</si>
  <si>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</si>
  <si>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</si>
  <si>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</si>
  <si>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</si>
  <si>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</si>
  <si>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</si>
  <si>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</si>
  <si>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</si>
  <si>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</si>
  <si>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</si>
  <si>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</si>
  <si>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</si>
  <si>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</si>
  <si>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</si>
  <si>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</si>
  <si>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</si>
  <si>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</si>
  <si>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</si>
  <si>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</si>
  <si>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</si>
  <si>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</si>
  <si>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</si>
  <si>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</si>
  <si>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</si>
  <si>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</si>
  <si>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</si>
  <si>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</si>
  <si>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</si>
  <si>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</si>
  <si>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</si>
  <si>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</si>
  <si>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</si>
  <si>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</si>
  <si>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</si>
  <si>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</si>
  <si>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</si>
  <si>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</si>
  <si>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</si>
  <si>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</si>
  <si>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</si>
  <si>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</si>
  <si>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</si>
  <si>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</si>
  <si>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</si>
  <si>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</si>
  <si>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</si>
  <si>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</si>
  <si>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</si>
  <si>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</si>
  <si>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</si>
  <si>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</si>
  <si>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</si>
  <si>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</si>
  <si>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</si>
  <si>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</si>
  <si>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</si>
  <si>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</si>
  <si>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</si>
  <si>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</si>
  <si>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</si>
  <si>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</si>
  <si>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</si>
  <si>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</si>
  <si>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</si>
  <si>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</si>
  <si>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</si>
  <si>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</si>
  <si>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</si>
  <si>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</si>
  <si>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</si>
  <si>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</si>
  <si>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</si>
  <si>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</si>
  <si>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</si>
  <si>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</si>
  <si>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</si>
  <si>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</si>
  <si>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</si>
  <si>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</si>
  <si>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</si>
  <si>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</si>
  <si>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</si>
  <si>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</si>
  <si>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</si>
  <si>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</si>
  <si>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</si>
  <si>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</si>
  <si>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</si>
  <si>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</si>
  <si>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</si>
  <si>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</si>
  <si>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</si>
  <si>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</si>
  <si>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</si>
  <si>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</si>
  <si>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</si>
  <si>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</si>
  <si>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</si>
  <si>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</si>
  <si>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</si>
  <si>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</si>
  <si>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</si>
  <si>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</si>
  <si>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</si>
  <si>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</si>
  <si>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</si>
  <si>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</si>
  <si>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</si>
  <si>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</si>
  <si>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</si>
  <si>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</si>
  <si>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</si>
  <si>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</si>
  <si>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</si>
  <si>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</si>
  <si>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</si>
  <si>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</si>
  <si>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</si>
  <si>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</si>
  <si>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</si>
  <si>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</si>
  <si>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</si>
  <si>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</si>
  <si>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</si>
  <si>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</si>
  <si>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</si>
  <si>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</si>
  <si>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</si>
  <si>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</si>
  <si>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</si>
  <si>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</si>
  <si>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</si>
  <si>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</si>
  <si>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</si>
  <si>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</si>
  <si>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</si>
  <si>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</si>
  <si>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</si>
  <si>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</si>
  <si>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</si>
  <si>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</si>
  <si>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</si>
  <si>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</si>
  <si>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</si>
  <si>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</si>
  <si>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</si>
  <si>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</si>
  <si>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</si>
  <si>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</si>
  <si>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</si>
  <si>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</si>
  <si>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</si>
  <si>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</si>
  <si>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</si>
  <si>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</si>
  <si>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</si>
  <si>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</si>
  <si>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</si>
  <si>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</si>
  <si>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</si>
  <si>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</si>
  <si>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</si>
  <si>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</si>
  <si>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</si>
  <si>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</si>
  <si>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</si>
  <si>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</si>
  <si>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</si>
  <si>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</si>
  <si>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</si>
  <si>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</si>
  <si>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</si>
  <si>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</si>
  <si>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</si>
  <si>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</si>
  <si>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</si>
  <si>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</si>
  <si>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</si>
  <si>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</si>
  <si>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</si>
  <si>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</si>
  <si>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</si>
  <si>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</si>
  <si>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</si>
  <si>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</si>
  <si>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</si>
  <si>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</si>
  <si>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</si>
  <si>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</si>
  <si>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</si>
  <si>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</si>
  <si>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</si>
  <si>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</si>
  <si>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</si>
  <si>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</si>
  <si>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</si>
  <si>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</si>
  <si>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</si>
  <si>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</si>
  <si>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</si>
  <si>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</si>
  <si>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</si>
  <si>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</si>
  <si>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</si>
  <si>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</si>
  <si>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</si>
  <si>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</si>
  <si>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</si>
  <si>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</si>
  <si>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</si>
  <si>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</si>
  <si>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</si>
  <si>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</si>
  <si>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</si>
  <si>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</si>
  <si>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</si>
  <si>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</si>
  <si>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</si>
  <si>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</si>
  <si>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</si>
  <si>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</si>
  <si>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</si>
  <si>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</si>
  <si>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</si>
  <si>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</si>
  <si>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</si>
  <si>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</si>
  <si>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</si>
  <si>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</si>
  <si>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</si>
  <si>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</si>
  <si>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</si>
  <si>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</si>
  <si>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</si>
  <si>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</si>
  <si>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</si>
  <si>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</si>
  <si>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</si>
  <si>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</si>
  <si>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</si>
  <si>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</si>
  <si>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</si>
  <si>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</si>
  <si>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</si>
  <si>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</si>
  <si>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</si>
  <si>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</si>
  <si>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</si>
  <si>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</si>
  <si>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</si>
  <si>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</si>
  <si>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</si>
  <si>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</si>
  <si>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</si>
  <si>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</si>
  <si>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</si>
  <si>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</si>
  <si>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</si>
  <si>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</si>
  <si>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</si>
  <si>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</si>
  <si>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</si>
  <si>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</si>
  <si>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</si>
  <si>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</si>
  <si>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</si>
  <si>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</si>
  <si>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</si>
  <si>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</si>
  <si>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</si>
  <si>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</si>
  <si>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</si>
  <si>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</si>
  <si>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</si>
  <si>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</si>
  <si>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</si>
  <si>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</si>
  <si>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</si>
  <si>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</si>
  <si>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</si>
  <si>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</si>
  <si>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</si>
  <si>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</si>
  <si>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</si>
  <si>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</si>
  <si>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</si>
  <si>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</si>
  <si>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</si>
  <si>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</si>
  <si>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</si>
  <si>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</si>
  <si>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</si>
  <si>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</si>
  <si>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</si>
  <si>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</si>
  <si>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</si>
  <si>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</si>
  <si>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</si>
  <si>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</si>
  <si>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</si>
  <si>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</si>
  <si>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</si>
  <si>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</si>
  <si>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</si>
  <si>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</si>
  <si>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</si>
  <si>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</si>
  <si>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</si>
  <si>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</si>
  <si>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</si>
  <si>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</si>
  <si>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</si>
  <si>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</si>
  <si>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</si>
  <si>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</si>
  <si>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</si>
  <si>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</si>
  <si>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</si>
  <si>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</si>
  <si>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</si>
  <si>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</si>
  <si>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</si>
  <si>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</si>
  <si>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</si>
  <si>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</si>
  <si>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</si>
  <si>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</si>
  <si>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</si>
  <si>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</si>
  <si>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</si>
  <si>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</si>
  <si>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</si>
  <si>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</si>
  <si>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</si>
  <si>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</si>
  <si>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</si>
  <si>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</si>
  <si>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</si>
  <si>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</si>
  <si>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</si>
  <si>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</si>
  <si>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</si>
  <si>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</si>
  <si>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</si>
  <si>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</si>
  <si>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</si>
  <si>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</si>
  <si>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</si>
  <si>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</si>
  <si>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</si>
  <si>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</si>
  <si>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</si>
  <si>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</si>
  <si>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</si>
  <si>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</si>
  <si>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</si>
  <si>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</si>
  <si>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</si>
  <si>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</si>
  <si>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</si>
  <si>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</si>
  <si>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</si>
  <si>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</si>
  <si>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</si>
  <si>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</si>
  <si>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</si>
  <si>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</si>
  <si>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</si>
  <si>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</si>
  <si>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</si>
  <si>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</si>
  <si>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</si>
  <si>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</si>
  <si>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</si>
  <si>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</si>
  <si>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</si>
  <si>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</si>
  <si>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</si>
  <si>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</si>
  <si>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</si>
  <si>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</si>
  <si>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</si>
  <si>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</si>
  <si>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</si>
  <si>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</si>
  <si>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</si>
  <si>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</si>
  <si>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</si>
  <si>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</si>
  <si>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</si>
  <si>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</si>
  <si>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</si>
  <si>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</si>
  <si>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</si>
  <si>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</si>
  <si>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</si>
  <si>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</si>
  <si>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</si>
  <si>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</si>
  <si>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</si>
  <si>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</si>
  <si>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</si>
  <si>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</si>
  <si>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</si>
  <si>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</si>
  <si>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</si>
  <si>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</si>
  <si>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</si>
  <si>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</si>
  <si>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</si>
  <si>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</si>
  <si>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</si>
  <si>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</si>
  <si>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</si>
  <si>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</si>
  <si>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</si>
  <si>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</si>
  <si>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</si>
  <si>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</si>
  <si>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</si>
  <si>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</si>
  <si>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</si>
  <si>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</si>
  <si>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</si>
  <si>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</si>
  <si>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</si>
  <si>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</si>
  <si>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</si>
  <si>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</si>
  <si>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</si>
  <si>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</si>
  <si>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</si>
  <si>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</si>
  <si>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</si>
  <si>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</si>
  <si>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</si>
  <si>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</si>
  <si>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</si>
  <si>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</si>
  <si>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</si>
  <si>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</si>
  <si>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</si>
  <si>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</si>
  <si>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</si>
  <si>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</si>
  <si>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</si>
  <si>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</si>
  <si>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</si>
  <si>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</si>
  <si>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</si>
  <si>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</si>
  <si>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</si>
  <si>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</si>
  <si>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</si>
  <si>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</si>
  <si>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</si>
  <si>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</si>
  <si>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</si>
  <si>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</si>
  <si>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</si>
  <si>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</si>
  <si>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</si>
  <si>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</si>
  <si>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</si>
  <si>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</si>
  <si>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</si>
  <si>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</si>
  <si>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</si>
  <si>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</si>
  <si>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</si>
  <si>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</si>
  <si>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</si>
  <si>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</si>
  <si>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</si>
  <si>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</si>
  <si>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</si>
  <si>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</si>
  <si>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</si>
  <si>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</si>
  <si>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</si>
  <si>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</si>
  <si>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</si>
  <si>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</si>
  <si>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</si>
  <si>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</si>
  <si>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</si>
  <si>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</si>
  <si>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</si>
  <si>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</si>
  <si>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</si>
  <si>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</si>
  <si>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</si>
  <si>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</si>
  <si>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</si>
  <si>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</si>
  <si>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</si>
  <si>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</si>
  <si>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</si>
  <si>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</si>
  <si>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</si>
  <si>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</si>
  <si>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</si>
  <si>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</si>
  <si>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</si>
  <si>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</si>
  <si>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</si>
  <si>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</si>
  <si>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</si>
  <si>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</si>
  <si>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</si>
  <si>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</si>
  <si>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</si>
  <si>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</si>
  <si>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</si>
  <si>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</si>
  <si>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</si>
  <si>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</si>
  <si>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</si>
  <si>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</si>
  <si>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</si>
  <si>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</si>
  <si>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</si>
  <si>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</si>
  <si>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</si>
  <si>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</si>
  <si>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</si>
  <si>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</si>
  <si>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</si>
  <si>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</si>
  <si>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</si>
  <si>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</si>
  <si>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</si>
  <si>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</si>
  <si>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</si>
  <si>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</si>
  <si>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</si>
  <si>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</si>
  <si>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</si>
  <si>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</si>
  <si>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</si>
  <si>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</si>
  <si>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</si>
  <si>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</si>
  <si>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</si>
  <si>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</si>
  <si>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</si>
  <si>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</si>
  <si>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</si>
  <si>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</si>
  <si>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</si>
  <si>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</si>
  <si>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</si>
  <si>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</si>
  <si>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</si>
  <si>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</si>
  <si>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</si>
  <si>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</si>
  <si>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</si>
  <si>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</si>
  <si>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</si>
  <si>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</si>
  <si>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</si>
  <si>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</si>
  <si>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</si>
  <si>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</si>
  <si>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</si>
  <si>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</si>
  <si>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</si>
  <si>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</si>
  <si>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</si>
  <si>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</si>
  <si>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</si>
  <si>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</si>
  <si>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</si>
  <si>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</si>
  <si>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</si>
  <si>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</si>
  <si>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</si>
  <si>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</si>
  <si>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</si>
  <si>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</si>
  <si>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</si>
  <si>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</si>
  <si>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</si>
  <si>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</si>
  <si>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</si>
  <si>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</si>
  <si>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</si>
  <si>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</si>
  <si>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</si>
  <si>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</si>
  <si>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</si>
  <si>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</si>
  <si>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</si>
  <si>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</si>
  <si>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</si>
  <si>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</si>
  <si>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</si>
  <si>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</si>
  <si>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</si>
  <si>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</si>
  <si>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</si>
  <si>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</si>
  <si>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</si>
  <si>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</si>
  <si>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</si>
  <si>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</si>
  <si>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</si>
  <si>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</si>
  <si>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</si>
  <si>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</si>
  <si>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</si>
  <si>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</si>
  <si>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</si>
  <si>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</si>
  <si>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</si>
  <si>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</si>
  <si>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</si>
  <si>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</si>
  <si>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</si>
  <si>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</si>
  <si>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</si>
  <si>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</si>
  <si>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</si>
  <si>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</si>
  <si>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</si>
  <si>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</si>
  <si>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</si>
  <si>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</si>
  <si>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</si>
  <si>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</si>
  <si>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</si>
  <si>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</si>
  <si>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</si>
  <si>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</si>
  <si>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</si>
  <si>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</si>
  <si>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</si>
  <si>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</si>
  <si>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</si>
  <si>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</si>
  <si>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</si>
  <si>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</si>
  <si>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</si>
  <si>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</si>
  <si>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</si>
  <si>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</si>
  <si>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</si>
  <si>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</si>
  <si>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</si>
  <si>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</si>
  <si>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</si>
  <si>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</si>
  <si>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</si>
  <si>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</si>
  <si>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</si>
  <si>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</si>
  <si>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</si>
  <si>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</si>
  <si>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</si>
  <si>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</si>
  <si>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</si>
  <si>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</si>
  <si>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</si>
  <si>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</si>
  <si>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</si>
  <si>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</si>
  <si>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</si>
  <si>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</si>
  <si>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</si>
  <si>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</si>
  <si>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</si>
  <si>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</si>
  <si>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</si>
  <si>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</si>
  <si>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</si>
  <si>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</si>
  <si>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</si>
  <si>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</si>
  <si>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</si>
  <si>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</si>
  <si>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</si>
  <si>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</si>
  <si>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</si>
  <si>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</si>
  <si>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</si>
  <si>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</si>
  <si>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</si>
  <si>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</si>
  <si>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</si>
  <si>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</si>
  <si>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</si>
  <si>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</si>
  <si>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</si>
  <si>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</si>
  <si>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</si>
  <si>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</si>
  <si>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</si>
  <si>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</si>
  <si>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</si>
  <si>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</si>
  <si>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</si>
  <si>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</si>
  <si>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</si>
  <si>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</si>
  <si>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</si>
  <si>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</si>
  <si>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</si>
  <si>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</si>
  <si>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</si>
  <si>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</si>
  <si>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</si>
  <si>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</si>
  <si>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</si>
  <si>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</si>
  <si>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</si>
  <si>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</si>
  <si>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</si>
  <si>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</si>
  <si>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</si>
  <si>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</si>
  <si>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</si>
  <si>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</si>
  <si>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</si>
  <si>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</si>
  <si>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</si>
  <si>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</si>
  <si>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</si>
  <si>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</si>
  <si>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</si>
  <si>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</si>
  <si>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</si>
  <si>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</si>
  <si>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</si>
  <si>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</si>
  <si>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</si>
  <si>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</si>
  <si>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</si>
  <si>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</si>
  <si>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</si>
  <si>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</si>
  <si>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</si>
  <si>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</si>
  <si>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</si>
  <si>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</si>
  <si>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</si>
  <si>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</si>
  <si>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</si>
  <si>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</si>
  <si>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</si>
  <si>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</si>
  <si>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</si>
  <si>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</si>
  <si>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</si>
  <si>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</si>
  <si>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</si>
  <si>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</si>
  <si>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</si>
  <si>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</si>
  <si>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</si>
  <si>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</si>
  <si>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</si>
  <si>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</si>
  <si>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</si>
  <si>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</si>
  <si>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</si>
  <si>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</si>
  <si>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</si>
  <si>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</si>
  <si>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</si>
  <si>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</si>
  <si>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</si>
  <si>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</si>
  <si>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</si>
  <si>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</si>
  <si>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</si>
  <si>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</si>
  <si>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</si>
  <si>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</si>
  <si>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</si>
  <si>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</si>
  <si>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</si>
  <si>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</si>
  <si>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</si>
  <si>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</si>
  <si>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</si>
  <si>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</si>
  <si>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</si>
  <si>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</si>
  <si>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</si>
  <si>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</si>
  <si>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</si>
  <si>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</si>
  <si>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</si>
  <si>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</si>
  <si>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</si>
  <si>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</si>
  <si>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</si>
  <si>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</si>
  <si>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</si>
  <si>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</si>
  <si>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</si>
  <si>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</si>
  <si>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</si>
  <si>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</si>
  <si>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</si>
  <si>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</si>
  <si>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</si>
  <si>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</si>
  <si>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</si>
  <si>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</si>
  <si>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</si>
  <si>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</si>
  <si>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</si>
  <si>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</si>
  <si>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</si>
  <si>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</si>
  <si>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</si>
  <si>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</si>
  <si>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</si>
  <si>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</si>
  <si>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</si>
  <si>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</si>
  <si>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</si>
  <si>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</si>
  <si>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</si>
  <si>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</si>
  <si>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</si>
  <si>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</si>
  <si>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</si>
  <si>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</si>
  <si>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</si>
  <si>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</si>
  <si>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</si>
  <si>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</si>
  <si>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</si>
  <si>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</si>
  <si>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</si>
  <si>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</si>
  <si>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</si>
  <si>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</si>
  <si>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</si>
  <si>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</si>
  <si>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</si>
  <si>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</si>
  <si>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</si>
  <si>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</si>
  <si>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</si>
  <si>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</si>
  <si>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</si>
  <si>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</si>
  <si>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</si>
  <si>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</si>
  <si>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</si>
  <si>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</si>
  <si>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</si>
  <si>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</si>
  <si>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</si>
  <si>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</si>
  <si>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</si>
  <si>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</si>
  <si>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</si>
  <si>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</si>
  <si>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</si>
  <si>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</si>
  <si>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</si>
  <si>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</si>
  <si>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</si>
  <si>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</si>
  <si>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</si>
  <si>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</si>
  <si>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</si>
  <si>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</si>
  <si>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</si>
  <si>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</si>
  <si>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</si>
  <si>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</si>
  <si>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</si>
  <si>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</si>
  <si>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</si>
  <si>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</si>
  <si>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</si>
  <si>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</si>
  <si>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</si>
  <si>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</si>
  <si>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</si>
  <si>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</si>
  <si>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</si>
  <si>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</si>
  <si>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</si>
  <si>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</si>
  <si>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</si>
  <si>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</si>
  <si>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</si>
  <si>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</si>
  <si>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</si>
  <si>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</si>
  <si>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</si>
  <si>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</si>
  <si>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</si>
  <si>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</si>
  <si>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</si>
  <si>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</si>
  <si>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</si>
  <si>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</si>
  <si>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</si>
  <si>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</si>
  <si>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</si>
  <si>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</si>
  <si>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</si>
  <si>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</si>
  <si>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</si>
  <si>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</si>
  <si>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</si>
  <si>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</si>
  <si>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</si>
  <si>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</si>
  <si>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</si>
  <si>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</si>
  <si>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</si>
  <si>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</si>
  <si>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</si>
  <si>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</si>
  <si>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</si>
  <si>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</si>
  <si>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</si>
  <si>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</si>
  <si>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</si>
  <si>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</si>
  <si>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</si>
  <si>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</si>
  <si>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</si>
  <si>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</si>
  <si>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</si>
  <si>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</si>
  <si>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</si>
  <si>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</si>
  <si>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</si>
  <si>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</si>
  <si>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</si>
  <si>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</si>
  <si>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</si>
  <si>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</si>
  <si>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</si>
  <si>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</si>
  <si>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</si>
  <si>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</si>
  <si>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</si>
  <si>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</si>
  <si>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</si>
  <si>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</si>
  <si>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</si>
  <si>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</si>
  <si>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</si>
  <si>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</si>
  <si>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</si>
  <si>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</si>
  <si>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</si>
  <si>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</si>
  <si>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</si>
  <si>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</si>
  <si>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</si>
  <si>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</si>
  <si>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</si>
  <si>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</si>
  <si>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</si>
  <si>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</si>
  <si>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</si>
  <si>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</si>
  <si>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</si>
  <si>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</si>
  <si>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</si>
  <si>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</si>
  <si>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</si>
  <si>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</si>
  <si>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</si>
  <si>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</si>
  <si>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</si>
  <si>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</si>
  <si>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</si>
  <si>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</si>
  <si>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</si>
  <si>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</si>
  <si>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</si>
  <si>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</si>
  <si>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</si>
  <si>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</si>
  <si>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</si>
  <si>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</si>
  <si>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</si>
  <si>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</si>
  <si>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</si>
  <si>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</si>
  <si>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</si>
  <si>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</si>
  <si>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</si>
  <si>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</si>
  <si>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</si>
  <si>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</si>
  <si>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</si>
  <si>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</si>
  <si>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</si>
  <si>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</si>
  <si>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</si>
  <si>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</si>
  <si>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</si>
  <si>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</si>
  <si>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</si>
  <si>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</si>
  <si>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</si>
  <si>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</si>
  <si>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</si>
  <si>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</si>
  <si>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</si>
  <si>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</si>
  <si>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</si>
  <si>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</si>
  <si>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</si>
  <si>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</si>
  <si>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</si>
  <si>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</si>
  <si>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</si>
  <si>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</si>
  <si>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</si>
  <si>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</si>
  <si>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</si>
  <si>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</si>
  <si>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</si>
  <si>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</si>
  <si>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</si>
  <si>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</si>
  <si>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</si>
  <si>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</si>
  <si>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</si>
  <si>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</si>
  <si>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</si>
  <si>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</si>
  <si>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</si>
  <si>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</si>
  <si>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</si>
  <si>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</si>
  <si>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</si>
  <si>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</si>
  <si>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</si>
  <si>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</si>
  <si>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</si>
  <si>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</si>
  <si>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</si>
  <si>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</si>
  <si>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</si>
  <si>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</si>
  <si>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</si>
  <si>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</si>
  <si>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</si>
  <si>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</si>
  <si>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</si>
  <si>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</si>
  <si>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</si>
  <si>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</si>
  <si>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</si>
  <si>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</si>
  <si>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</si>
  <si>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</si>
  <si>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</si>
  <si>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</si>
  <si>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</si>
  <si>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</si>
  <si>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</si>
  <si>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</si>
  <si>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</si>
  <si>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</si>
  <si>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</si>
  <si>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</si>
  <si>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</si>
  <si>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</si>
  <si>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</si>
  <si>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</si>
  <si>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</si>
  <si>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</si>
  <si>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</si>
  <si>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</si>
  <si>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</si>
  <si>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</si>
  <si>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</si>
  <si>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</si>
  <si>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</si>
  <si>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</si>
  <si>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</si>
  <si>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</si>
  <si>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</si>
  <si>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</si>
  <si>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</si>
  <si>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</si>
  <si>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</si>
  <si>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</si>
  <si>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</si>
  <si>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</si>
  <si>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</si>
  <si>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</si>
  <si>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</si>
  <si>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</si>
  <si>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</si>
  <si>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</si>
  <si>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</si>
  <si>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</si>
  <si>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</si>
  <si>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</si>
  <si>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</si>
  <si>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</si>
  <si>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</si>
  <si>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</si>
  <si>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</si>
  <si>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</si>
  <si>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</si>
  <si>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</si>
  <si>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</si>
  <si>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</si>
  <si>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</si>
  <si>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</si>
  <si>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</si>
  <si>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</si>
  <si>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</si>
  <si>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</si>
  <si>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</si>
  <si>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</si>
  <si>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</si>
  <si>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</si>
  <si>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</si>
  <si>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</si>
  <si>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</si>
  <si>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</si>
  <si>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</si>
  <si>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</si>
  <si>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</si>
  <si>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</si>
  <si>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</si>
  <si>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</si>
  <si>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</si>
  <si>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</si>
  <si>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</si>
  <si>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</si>
  <si>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</si>
  <si>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</si>
  <si>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</si>
  <si>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</si>
  <si>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</si>
  <si>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</si>
  <si>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</si>
  <si>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</si>
  <si>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</si>
  <si>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</si>
  <si>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</si>
  <si>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</si>
  <si>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</si>
  <si>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</si>
  <si>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</si>
  <si>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</si>
  <si>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</si>
  <si>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</si>
  <si>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</si>
  <si>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</si>
  <si>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</si>
  <si>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</si>
  <si>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</si>
  <si>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</si>
  <si>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</si>
  <si>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</si>
  <si>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</si>
  <si>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</si>
  <si>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</si>
  <si>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</si>
  <si>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</si>
  <si>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</si>
  <si>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</si>
  <si>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</si>
  <si>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</si>
  <si>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</si>
  <si>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</si>
  <si>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</si>
  <si>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</si>
  <si>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</si>
  <si>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</si>
  <si>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</si>
  <si>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</si>
  <si>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</si>
  <si>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</si>
  <si>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</si>
  <si>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</si>
  <si>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</si>
  <si>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</si>
  <si>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</si>
  <si>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</si>
  <si>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</si>
  <si>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</si>
  <si>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</si>
  <si>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</si>
  <si>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</si>
  <si>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</si>
  <si>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</si>
  <si>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</si>
  <si>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</si>
  <si>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</si>
  <si>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</si>
  <si>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</si>
  <si>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</si>
  <si>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</si>
  <si>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</si>
  <si>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</si>
  <si>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</si>
  <si>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</si>
  <si>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</si>
  <si>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</si>
  <si>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</si>
  <si>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</si>
  <si>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</si>
  <si>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</si>
  <si>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</si>
  <si>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</si>
  <si>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</si>
  <si>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</si>
  <si>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</si>
  <si>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</si>
  <si>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</si>
  <si>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</si>
  <si>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</si>
  <si>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</si>
  <si>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</si>
  <si>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</si>
  <si>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</si>
  <si>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</si>
  <si>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</si>
  <si>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</si>
  <si>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</si>
  <si>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</si>
  <si>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</si>
  <si>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</si>
  <si>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</si>
  <si>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</si>
  <si>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</si>
  <si>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</si>
  <si>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</si>
  <si>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</si>
  <si>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</si>
  <si>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</si>
  <si>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</si>
  <si>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</si>
  <si>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</si>
  <si>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</si>
  <si>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</si>
  <si>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</si>
  <si>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</si>
  <si>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</si>
  <si>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</si>
  <si>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</si>
  <si>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</si>
  <si>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</si>
  <si>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</si>
  <si>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</si>
  <si>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</si>
  <si>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</si>
  <si>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</si>
  <si>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</si>
  <si>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</si>
  <si>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</si>
  <si>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</si>
  <si>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</si>
  <si>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</si>
  <si>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</si>
  <si>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</si>
  <si>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</si>
  <si>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</si>
  <si>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</si>
  <si>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</si>
  <si>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</si>
  <si>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</si>
  <si>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</si>
  <si>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</si>
  <si>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</si>
  <si>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</si>
  <si>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</si>
  <si>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</si>
  <si>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</si>
  <si>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</si>
  <si>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</si>
  <si>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</si>
  <si>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</si>
  <si>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</si>
  <si>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</si>
  <si>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</si>
  <si>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</si>
  <si>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</si>
  <si>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</si>
  <si>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</si>
  <si>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</si>
  <si>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</si>
  <si>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</si>
  <si>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</si>
  <si>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</si>
  <si>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</si>
  <si>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</si>
  <si>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</si>
  <si>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</si>
  <si>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</si>
  <si>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</si>
  <si>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</si>
  <si>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</si>
  <si>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</si>
  <si>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</si>
  <si>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</si>
  <si>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</si>
  <si>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</si>
  <si>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</si>
  <si>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</si>
  <si>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</si>
  <si>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</si>
  <si>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</si>
  <si>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</si>
  <si>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</si>
  <si>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</si>
  <si>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</si>
  <si>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</si>
  <si>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</si>
  <si>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</si>
  <si>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</si>
  <si>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</si>
  <si>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</si>
  <si>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</si>
  <si>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</si>
  <si>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</si>
  <si>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</si>
  <si>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</si>
  <si>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</si>
  <si>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</si>
  <si>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</si>
  <si>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</si>
  <si>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</si>
  <si>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</si>
  <si>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</si>
  <si>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</si>
  <si>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</si>
  <si>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</si>
  <si>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</si>
  <si>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</si>
  <si>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</si>
  <si>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</si>
  <si>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</si>
  <si>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</si>
  <si>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</si>
  <si>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</si>
  <si>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</si>
  <si>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</si>
  <si>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</si>
  <si>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</si>
  <si>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</si>
  <si>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</si>
  <si>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</si>
  <si>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</si>
  <si>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</si>
  <si>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</si>
  <si>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</si>
  <si>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</si>
  <si>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</si>
  <si>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</si>
  <si>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</si>
  <si>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</si>
  <si>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</si>
  <si>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</si>
  <si>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</si>
  <si>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</si>
  <si>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</si>
  <si>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</si>
  <si>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</si>
  <si>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</si>
  <si>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</si>
  <si>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</si>
  <si>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</si>
  <si>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</si>
  <si>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</si>
  <si>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</si>
  <si>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</si>
  <si>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</si>
  <si>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</si>
  <si>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</si>
  <si>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</si>
  <si>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</si>
  <si>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</si>
  <si>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</si>
  <si>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</si>
  <si>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</si>
  <si>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</si>
  <si>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</si>
  <si>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</si>
  <si>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</si>
  <si>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</si>
  <si>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</si>
  <si>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</si>
  <si>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</si>
  <si>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</si>
  <si>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</si>
  <si>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</si>
  <si>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</si>
  <si>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</si>
  <si>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</si>
  <si>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</si>
  <si>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</si>
  <si>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</si>
  <si>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</si>
  <si>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</si>
  <si>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</si>
  <si>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</si>
  <si>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</si>
  <si>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</si>
  <si>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</si>
  <si>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</si>
  <si>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</si>
  <si>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</si>
  <si>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</si>
  <si>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</si>
  <si>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</si>
  <si>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</si>
  <si>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</si>
  <si>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</si>
  <si>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</si>
  <si>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</si>
  <si>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</si>
  <si>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</si>
  <si>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</si>
  <si>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</si>
  <si>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</si>
  <si>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</si>
  <si>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</si>
  <si>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</si>
  <si>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</si>
  <si>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</si>
  <si>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</si>
  <si>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</si>
  <si>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</si>
  <si>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</si>
  <si>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</si>
  <si>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</si>
  <si>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</si>
  <si>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</si>
  <si>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</si>
  <si>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</si>
  <si>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</si>
  <si>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</si>
  <si>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</si>
  <si>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</si>
  <si>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</si>
  <si>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</si>
  <si>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</si>
  <si>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</si>
  <si>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</si>
  <si>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</si>
  <si>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</si>
  <si>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</si>
  <si>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</si>
  <si>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</si>
  <si>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</si>
  <si>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</si>
  <si>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</si>
  <si>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</si>
  <si>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</si>
  <si>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</si>
  <si>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</si>
  <si>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</si>
  <si>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</si>
  <si>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</si>
  <si>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</si>
  <si>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</si>
  <si>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</si>
  <si>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</si>
  <si>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</si>
  <si>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</si>
  <si>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</si>
  <si>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</si>
  <si>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</si>
  <si>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</si>
  <si>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</si>
  <si>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</si>
  <si>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</si>
  <si>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</si>
  <si>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</si>
  <si>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</si>
  <si>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</si>
  <si>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</si>
  <si>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</si>
  <si>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</si>
  <si>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</si>
  <si>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</si>
  <si>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</si>
  <si>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</si>
  <si>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</si>
  <si>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</si>
  <si>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</si>
  <si>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</si>
  <si>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</si>
  <si>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</si>
  <si>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</si>
  <si>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</si>
  <si>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</si>
  <si>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</si>
  <si>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</si>
  <si>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</si>
  <si>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</si>
  <si>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</si>
  <si>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</si>
  <si>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</si>
  <si>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</si>
  <si>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</si>
  <si>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</si>
  <si>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</si>
  <si>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</si>
  <si>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</si>
  <si>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</si>
  <si>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</si>
  <si>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</si>
  <si>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</si>
  <si>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</si>
  <si>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</si>
  <si>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</si>
  <si>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</si>
  <si>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</si>
  <si>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</si>
  <si>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</si>
  <si>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</si>
  <si>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</si>
  <si>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</si>
  <si>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</si>
  <si>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</si>
  <si>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</si>
  <si>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</si>
  <si>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</si>
  <si>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</si>
  <si>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</si>
  <si>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</si>
  <si>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</si>
  <si>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</si>
  <si>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</si>
  <si>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</si>
  <si>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</si>
  <si>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</si>
  <si>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</si>
  <si>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</si>
  <si>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</si>
  <si>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</si>
  <si>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</si>
  <si>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</si>
  <si>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</si>
  <si>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</si>
  <si>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</si>
  <si>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</si>
  <si>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</si>
  <si>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</si>
  <si>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</si>
  <si>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</si>
  <si>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</si>
  <si>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</si>
  <si>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</si>
  <si>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</si>
  <si>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</si>
  <si>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</si>
  <si>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</si>
  <si>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</si>
  <si>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</si>
  <si>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</si>
  <si>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</si>
  <si>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</si>
  <si>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</si>
  <si>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</si>
  <si>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</si>
  <si>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</si>
  <si>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</si>
  <si>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</si>
  <si>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</si>
  <si>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</si>
  <si>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</si>
  <si>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</si>
  <si>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</si>
  <si>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</si>
  <si>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</si>
  <si>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</si>
  <si>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</si>
  <si>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</si>
  <si>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</si>
  <si>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</si>
  <si>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</si>
  <si>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</si>
  <si>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</si>
  <si>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</si>
  <si>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</si>
  <si>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</si>
  <si>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</si>
  <si>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</si>
  <si>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</si>
  <si>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</si>
  <si>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</si>
  <si>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</si>
  <si>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</si>
  <si>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</si>
  <si>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</si>
  <si>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</si>
  <si>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</si>
  <si>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</si>
  <si>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</si>
  <si>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</si>
  <si>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</si>
  <si>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</si>
  <si>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</si>
  <si>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</si>
  <si>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</si>
  <si>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</si>
  <si>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</si>
  <si>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</si>
  <si>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</si>
  <si>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</si>
  <si>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</si>
  <si>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</si>
  <si>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</si>
  <si>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</si>
  <si>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</si>
  <si>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</si>
  <si>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</si>
  <si>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</si>
  <si>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</si>
  <si>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</si>
  <si>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</si>
  <si>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</si>
  <si>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</si>
  <si>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</si>
  <si>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</si>
  <si>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</si>
  <si>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</si>
  <si>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</si>
  <si>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</si>
  <si>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</si>
  <si>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</si>
  <si>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</si>
  <si>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</si>
  <si>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</si>
  <si>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</si>
  <si>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</si>
  <si>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</si>
  <si>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</si>
  <si>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</si>
  <si>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</si>
  <si>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</si>
  <si>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</si>
  <si>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</si>
  <si>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</si>
  <si>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</si>
  <si>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</si>
  <si>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</si>
  <si>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</si>
  <si>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</si>
  <si>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</si>
  <si>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</si>
  <si>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</si>
  <si>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</si>
  <si>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</si>
  <si>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</si>
  <si>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</si>
  <si>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</si>
  <si>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</si>
  <si>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</si>
  <si>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</si>
  <si>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</si>
  <si>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</si>
  <si>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</si>
  <si>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</si>
  <si>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</si>
  <si>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</si>
  <si>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</si>
  <si>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</si>
  <si>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</si>
  <si>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</si>
  <si>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</si>
  <si>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</si>
  <si>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</si>
  <si>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</si>
  <si>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</si>
  <si>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</si>
  <si>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</si>
  <si>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</si>
  <si>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</si>
  <si>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</si>
  <si>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</si>
  <si>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</si>
  <si>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</si>
  <si>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</si>
  <si>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</si>
  <si>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</si>
  <si>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</si>
  <si>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</si>
  <si>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</si>
  <si>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</si>
  <si>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</si>
  <si>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</si>
  <si>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</si>
  <si>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</si>
  <si>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</si>
  <si>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</si>
  <si>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</si>
  <si>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</si>
  <si>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</si>
  <si>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</si>
  <si>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</si>
  <si>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</si>
  <si>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</si>
  <si>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</si>
  <si>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</si>
  <si>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</si>
  <si>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</si>
  <si>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</si>
  <si>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</si>
  <si>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</si>
  <si>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</si>
  <si>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</si>
  <si>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</si>
  <si>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</si>
  <si>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</si>
  <si>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</si>
  <si>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</si>
  <si>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</si>
  <si>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</si>
  <si>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</si>
  <si>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</si>
  <si>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</si>
  <si>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</si>
  <si>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</si>
  <si>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</si>
  <si>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</si>
  <si>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</si>
  <si>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</si>
  <si>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</si>
  <si>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</si>
  <si>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</si>
  <si>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</si>
  <si>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</si>
  <si>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</si>
  <si>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</si>
  <si>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</si>
  <si>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</si>
  <si>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</si>
  <si>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</si>
  <si>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</si>
  <si>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</si>
  <si>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</si>
  <si>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</si>
  <si>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</si>
  <si>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</si>
  <si>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</si>
  <si>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</si>
  <si>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</si>
  <si>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</si>
  <si>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</si>
  <si>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</si>
  <si>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</si>
  <si>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</si>
  <si>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</si>
  <si>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</si>
  <si>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</si>
  <si>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</si>
  <si>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</si>
  <si>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</si>
  <si>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</si>
  <si>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</si>
  <si>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</si>
  <si>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</si>
  <si>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</si>
  <si>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</si>
  <si>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</si>
  <si>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</si>
  <si>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</si>
  <si>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</si>
  <si>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</si>
  <si>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</si>
  <si>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</si>
  <si>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</si>
  <si>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</si>
  <si>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</si>
  <si>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</si>
  <si>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</si>
  <si>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</si>
  <si>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</si>
  <si>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</si>
  <si>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</si>
  <si>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</si>
  <si>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</si>
  <si>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</si>
  <si>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</si>
  <si>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</si>
  <si>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</si>
  <si>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</si>
  <si>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</si>
  <si>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</si>
  <si>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</si>
  <si>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</si>
  <si>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</si>
  <si>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</si>
  <si>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</si>
  <si>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</si>
  <si>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</si>
  <si>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</si>
  <si>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</si>
  <si>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</si>
  <si>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</si>
  <si>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</si>
  <si>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</si>
  <si>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</si>
  <si>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</si>
  <si>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</si>
  <si>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</si>
  <si>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</si>
  <si>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</si>
  <si>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</si>
  <si>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</si>
  <si>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</si>
  <si>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</si>
  <si>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</si>
  <si>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</si>
  <si>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</si>
  <si>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</si>
  <si>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</si>
  <si>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</si>
  <si>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</si>
  <si>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</si>
  <si>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</si>
  <si>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</si>
  <si>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</si>
  <si>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</si>
  <si>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</si>
  <si>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</si>
  <si>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</si>
  <si>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</si>
  <si>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</si>
  <si>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</si>
  <si>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</si>
  <si>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</si>
  <si>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</si>
  <si>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</si>
  <si>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</si>
  <si>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</si>
  <si>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</si>
  <si>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</si>
  <si>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</si>
  <si>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</si>
  <si>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</si>
  <si>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</si>
  <si>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</si>
  <si>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</si>
  <si>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</si>
  <si>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</si>
  <si>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</si>
  <si>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</si>
  <si>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</si>
  <si>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</si>
  <si>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</si>
  <si>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</si>
  <si>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</si>
  <si>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</si>
  <si>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</si>
  <si>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</si>
  <si>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</si>
  <si>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</si>
  <si>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</si>
  <si>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</si>
  <si>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</si>
  <si>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</si>
  <si>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</si>
  <si>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</si>
  <si>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</si>
  <si>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</si>
  <si>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</si>
  <si>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</si>
  <si>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</si>
  <si>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</si>
  <si>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</si>
  <si>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</si>
  <si>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</si>
  <si>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</si>
  <si>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</si>
  <si>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</si>
  <si>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</si>
  <si>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</si>
  <si>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</si>
  <si>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</si>
  <si>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</si>
  <si>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</si>
  <si>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</si>
  <si>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</si>
  <si>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</si>
  <si>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</si>
  <si>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</si>
  <si>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</si>
  <si>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</si>
  <si>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</si>
  <si>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</si>
  <si>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</si>
  <si>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</si>
  <si>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</si>
  <si>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</si>
  <si>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</si>
  <si>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</si>
  <si>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</si>
  <si>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</si>
  <si>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</si>
  <si>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</si>
  <si>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</si>
  <si>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</si>
  <si>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</si>
  <si>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</si>
  <si>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</si>
  <si>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</si>
  <si>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</si>
  <si>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</si>
  <si>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</si>
  <si>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</si>
  <si>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</si>
  <si>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</si>
  <si>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</si>
  <si>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</si>
  <si>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</si>
  <si>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</si>
  <si>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</si>
  <si>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</si>
  <si>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</si>
  <si>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</si>
  <si>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</si>
  <si>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</si>
  <si>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</si>
  <si>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</si>
  <si>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</si>
  <si>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</si>
  <si>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</si>
  <si>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</si>
  <si>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</si>
  <si>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</si>
  <si>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</si>
  <si>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</si>
  <si>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</si>
  <si>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</si>
  <si>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</si>
  <si>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</si>
  <si>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</si>
  <si>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</si>
  <si>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</si>
  <si>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</si>
  <si>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</si>
  <si>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</si>
  <si>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</si>
  <si>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</si>
  <si>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</si>
  <si>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</si>
  <si>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</si>
  <si>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</si>
  <si>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</si>
  <si>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</si>
  <si>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</si>
  <si>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</si>
  <si>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</si>
  <si>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</si>
  <si>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</si>
  <si>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</si>
  <si>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</si>
  <si>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</si>
  <si>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</si>
  <si>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</si>
  <si>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</si>
  <si>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</si>
  <si>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</si>
  <si>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</si>
  <si>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</si>
  <si>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</si>
  <si>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</si>
  <si>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</si>
  <si>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</si>
  <si>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</si>
  <si>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</si>
  <si>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</si>
  <si>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</si>
  <si>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</si>
  <si>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</si>
  <si>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</si>
  <si>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</si>
  <si>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</si>
  <si>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</si>
  <si>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</si>
  <si>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</si>
  <si>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</si>
  <si>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</si>
  <si>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</si>
  <si>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</si>
  <si>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</si>
  <si>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</si>
  <si>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</si>
  <si>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</si>
  <si>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</si>
  <si>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</si>
  <si>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</si>
  <si>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</si>
  <si>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</si>
  <si>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</si>
  <si>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</si>
  <si>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</si>
  <si>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</si>
  <si>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</si>
  <si>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</si>
  <si>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</si>
  <si>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</si>
  <si>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</si>
  <si>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</si>
  <si>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</si>
  <si>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</si>
  <si>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</si>
  <si>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</si>
  <si>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</si>
  <si>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</si>
  <si>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</si>
  <si>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</si>
  <si>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</si>
  <si>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</si>
  <si>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</si>
  <si>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</si>
  <si>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</si>
  <si>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</si>
  <si>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</si>
  <si>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</si>
  <si>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</si>
  <si>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</si>
  <si>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</si>
  <si>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</si>
  <si>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</si>
  <si>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</si>
  <si>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</si>
  <si>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</si>
  <si>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</si>
  <si>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</si>
  <si>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</si>
  <si>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</si>
  <si>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</si>
  <si>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</si>
  <si>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</si>
  <si>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</si>
  <si>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</si>
  <si>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</si>
  <si>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</si>
  <si>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</si>
  <si>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</si>
  <si>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</si>
  <si>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</si>
  <si>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</si>
  <si>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</si>
  <si>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</si>
  <si>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</si>
  <si>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</si>
  <si>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</si>
  <si>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</si>
  <si>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</si>
  <si>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</si>
  <si>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</si>
  <si>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</si>
  <si>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</si>
  <si>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</si>
  <si>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</si>
  <si>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</si>
  <si>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</si>
  <si>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</si>
  <si>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</si>
  <si>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</si>
  <si>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</si>
  <si>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</si>
  <si>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</si>
  <si>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</si>
  <si>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</si>
  <si>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</si>
  <si>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</si>
  <si>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</si>
  <si>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</si>
  <si>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</si>
  <si>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</si>
  <si>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</si>
  <si>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</si>
  <si>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</si>
  <si>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</si>
  <si>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</si>
  <si>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</si>
  <si>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</si>
  <si>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</si>
  <si>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</si>
  <si>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</si>
  <si>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</si>
  <si>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</si>
  <si>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</si>
  <si>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</si>
  <si>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</si>
  <si>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</si>
  <si>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</si>
  <si>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</si>
  <si>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</si>
  <si>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</si>
  <si>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</si>
  <si>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</si>
  <si>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</si>
  <si>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</si>
  <si>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</si>
  <si>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</si>
  <si>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</si>
  <si>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</si>
  <si>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</si>
  <si>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</si>
  <si>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</si>
  <si>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</si>
  <si>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</si>
  <si>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</si>
  <si>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</si>
  <si>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</si>
  <si>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</si>
  <si>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</si>
  <si>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</si>
  <si>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</si>
  <si>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</si>
  <si>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</si>
  <si>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</si>
  <si>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</si>
  <si>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</si>
  <si>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</si>
  <si>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</si>
  <si>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</si>
  <si>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</si>
  <si>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</si>
  <si>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</si>
  <si>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</si>
  <si>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</si>
  <si>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</si>
  <si>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</si>
  <si>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</si>
  <si>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</si>
  <si>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</si>
  <si>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</si>
  <si>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</si>
  <si>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</si>
  <si>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</si>
  <si>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</si>
  <si>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</si>
  <si>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</si>
  <si>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</si>
  <si>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</si>
  <si>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</si>
  <si>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</si>
  <si>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</si>
  <si>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</si>
  <si>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</si>
  <si>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</si>
  <si>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</si>
  <si>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</si>
  <si>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</si>
  <si>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</si>
  <si>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</si>
  <si>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</si>
  <si>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</si>
  <si>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</si>
  <si>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</si>
  <si>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</si>
  <si>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</si>
  <si>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</si>
  <si>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</si>
  <si>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</si>
  <si>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</si>
  <si>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</si>
  <si>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</si>
  <si>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</si>
  <si>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</si>
  <si>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</si>
  <si>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</si>
  <si>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</si>
  <si>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</si>
  <si>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</si>
  <si>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</si>
  <si>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</si>
  <si>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</si>
  <si>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</si>
  <si>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</si>
  <si>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</si>
  <si>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</si>
  <si>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</si>
  <si>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</si>
  <si>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</si>
  <si>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</si>
  <si>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</si>
  <si>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</si>
  <si>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</si>
  <si>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</si>
  <si>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</si>
  <si>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</si>
  <si>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</si>
  <si>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</si>
  <si>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</si>
  <si>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</si>
  <si>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</si>
  <si>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</si>
  <si>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</si>
  <si>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</si>
  <si>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</si>
  <si>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</si>
  <si>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</si>
  <si>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</si>
  <si>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</si>
  <si>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</si>
  <si>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</si>
  <si>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</si>
  <si>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</si>
  <si>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</si>
  <si>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</si>
  <si>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</si>
  <si>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</si>
  <si>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</si>
  <si>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</si>
  <si>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</si>
  <si>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</si>
  <si>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</si>
  <si>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</si>
  <si>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</si>
  <si>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</si>
  <si>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</si>
  <si>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</si>
  <si>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</si>
  <si>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</si>
  <si>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</si>
  <si>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</si>
  <si>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</si>
  <si>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</si>
  <si>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</si>
  <si>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</si>
  <si>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</si>
  <si>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</si>
  <si>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</si>
  <si>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</si>
  <si>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</si>
  <si>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</si>
  <si>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</si>
  <si>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</si>
  <si>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</si>
  <si>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</si>
  <si>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</si>
  <si>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</si>
  <si>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</si>
  <si>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</si>
  <si>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</si>
  <si>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</si>
  <si>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</si>
  <si>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</si>
  <si>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</si>
  <si>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</si>
  <si>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</si>
  <si>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</si>
  <si>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</si>
  <si>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</si>
  <si>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</si>
  <si>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</si>
  <si>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</si>
  <si>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</si>
  <si>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</si>
  <si>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</si>
  <si>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</si>
  <si>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</si>
  <si>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</si>
  <si>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</si>
  <si>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</si>
  <si>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</si>
  <si>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</si>
  <si>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</si>
  <si>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</si>
  <si>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</si>
  <si>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</si>
  <si>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</si>
  <si>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</si>
  <si>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</si>
  <si>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</si>
  <si>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</si>
  <si>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</si>
  <si>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</si>
  <si>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</si>
  <si>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</si>
  <si>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</si>
  <si>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</si>
  <si>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</si>
  <si>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</si>
  <si>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</si>
  <si>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</si>
  <si>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</si>
  <si>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</si>
  <si>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</si>
  <si>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</si>
  <si>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</si>
  <si>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</si>
  <si>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</si>
  <si>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</si>
  <si>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</si>
  <si>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</si>
  <si>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</si>
  <si>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</si>
  <si>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</si>
  <si>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</si>
  <si>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</si>
  <si>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</si>
  <si>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</si>
  <si>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</si>
  <si>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</si>
  <si>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</si>
  <si>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</si>
  <si>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</si>
  <si>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</si>
  <si>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</si>
  <si>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</si>
  <si>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</si>
  <si>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</si>
  <si>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</si>
  <si>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</si>
  <si>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</si>
  <si>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</si>
  <si>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</si>
  <si>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</si>
  <si>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</si>
  <si>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</si>
  <si>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</si>
  <si>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</si>
  <si>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</si>
  <si>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</si>
  <si>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</si>
  <si>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</si>
  <si>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</si>
  <si>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</si>
  <si>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</si>
  <si>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</si>
  <si>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</si>
  <si>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</si>
  <si>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</si>
  <si>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</si>
  <si>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</si>
  <si>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</si>
  <si>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</si>
  <si>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</si>
  <si>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</si>
  <si>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</si>
  <si>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</si>
  <si>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</si>
  <si>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</si>
  <si>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</si>
  <si>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</si>
  <si>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</si>
  <si>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</si>
  <si>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</si>
  <si>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</si>
  <si>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</si>
  <si>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</si>
  <si>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</si>
  <si>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</si>
  <si>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</si>
  <si>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</si>
  <si>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</si>
  <si>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</si>
  <si>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</si>
  <si>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</si>
  <si>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</si>
  <si>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</si>
  <si>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</si>
  <si>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</si>
  <si>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</si>
  <si>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</si>
  <si>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</si>
  <si>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</si>
  <si>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</si>
  <si>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</si>
  <si>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</si>
  <si>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</si>
  <si>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</si>
  <si>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</si>
  <si>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</si>
  <si>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</si>
  <si>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</si>
  <si>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</si>
  <si>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</si>
  <si>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</si>
  <si>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</si>
  <si>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</si>
  <si>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</si>
  <si>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</si>
  <si>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</si>
  <si>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</si>
  <si>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</si>
  <si>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</si>
  <si>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</si>
  <si>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</si>
  <si>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</si>
  <si>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</si>
  <si>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</si>
  <si>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</si>
  <si>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</si>
  <si>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</si>
  <si>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</si>
  <si>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</si>
  <si>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</si>
  <si>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</si>
  <si>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</si>
  <si>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</si>
  <si>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</si>
  <si>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</si>
  <si>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</si>
  <si>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</si>
  <si>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</si>
  <si>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</si>
  <si>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</si>
  <si>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</si>
  <si>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</si>
  <si>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</si>
  <si>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</si>
  <si>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</si>
  <si>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</si>
  <si>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</si>
  <si>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</si>
  <si>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</si>
  <si>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</si>
  <si>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</si>
  <si>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</si>
  <si>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</si>
  <si>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</si>
  <si>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</si>
  <si>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</si>
  <si>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</si>
  <si>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</si>
  <si>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</si>
  <si>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</si>
  <si>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</si>
  <si>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</si>
  <si>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</si>
  <si>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</si>
  <si>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</si>
  <si>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</si>
  <si>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</si>
  <si>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</si>
  <si>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</si>
  <si>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</si>
  <si>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</si>
  <si>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</si>
  <si>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</si>
  <si>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</si>
  <si>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</si>
  <si>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</si>
  <si>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</si>
  <si>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</si>
  <si>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</si>
  <si>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</si>
  <si>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</si>
  <si>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</si>
  <si>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</si>
  <si>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</si>
  <si>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</si>
  <si>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</si>
  <si>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</si>
  <si>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</si>
  <si>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</si>
  <si>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</si>
  <si>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</si>
  <si>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</si>
  <si>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</si>
  <si>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</si>
  <si>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</si>
  <si>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</si>
  <si>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</si>
  <si>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</si>
  <si>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</si>
  <si>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</si>
  <si>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</si>
  <si>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</si>
  <si>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</si>
  <si>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</si>
  <si>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</si>
  <si>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</si>
  <si>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</si>
  <si>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</si>
  <si>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</si>
  <si>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</si>
  <si>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</si>
  <si>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</si>
  <si>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</si>
  <si>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</si>
  <si>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</si>
  <si>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</si>
  <si>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</si>
  <si>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</si>
  <si>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</si>
  <si>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</si>
  <si>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</si>
  <si>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</si>
  <si>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</si>
  <si>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</si>
  <si>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</si>
  <si>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</si>
  <si>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</si>
  <si>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</si>
  <si>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</si>
  <si>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</si>
  <si>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</si>
  <si>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</si>
  <si>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</si>
  <si>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</si>
  <si>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</si>
  <si>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</si>
  <si>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</si>
  <si>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</si>
  <si>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</si>
  <si>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</si>
  <si>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</si>
  <si>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</si>
  <si>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</si>
  <si>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</si>
  <si>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</si>
  <si>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</si>
  <si>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</si>
  <si>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</si>
  <si>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</si>
  <si>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</si>
  <si>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</si>
  <si>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</si>
  <si>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</si>
  <si>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</si>
  <si>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</si>
  <si>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</si>
  <si>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</si>
  <si>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</si>
  <si>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</si>
  <si>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</si>
  <si>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</si>
  <si>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</si>
  <si>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</si>
  <si>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</si>
  <si>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</si>
  <si>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</si>
  <si>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</si>
  <si>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</si>
  <si>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</si>
  <si>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</si>
  <si>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</si>
  <si>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</si>
  <si>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</si>
  <si>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</si>
  <si>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</si>
  <si>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</si>
  <si>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</si>
  <si>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</si>
  <si>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</si>
  <si>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</si>
  <si>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</si>
  <si>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</si>
  <si>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</si>
  <si>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</si>
  <si>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</si>
  <si>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</si>
  <si>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</si>
  <si>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</si>
  <si>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</si>
  <si>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</si>
  <si>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</si>
  <si>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</si>
  <si>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</si>
  <si>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</si>
  <si>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</si>
  <si>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</si>
  <si>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</si>
  <si>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</si>
  <si>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</si>
  <si>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</si>
  <si>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</si>
  <si>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</si>
  <si>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</si>
  <si>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</si>
  <si>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</si>
  <si>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</si>
  <si>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</si>
  <si>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</si>
  <si>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</si>
  <si>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</si>
  <si>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</si>
  <si>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</si>
  <si>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</si>
  <si>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</si>
  <si>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</si>
  <si>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</si>
  <si>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</si>
  <si>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</si>
  <si>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</si>
  <si>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</si>
  <si>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</si>
  <si>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</si>
  <si>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</si>
  <si>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</si>
  <si>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</si>
  <si>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</si>
  <si>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</si>
  <si>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</si>
  <si>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</si>
  <si>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</si>
  <si>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</si>
  <si>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</si>
  <si>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</si>
  <si>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</si>
  <si>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</si>
  <si>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</si>
  <si>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</si>
  <si>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</si>
  <si>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</si>
  <si>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</si>
  <si>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</si>
  <si>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</si>
  <si>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</si>
  <si>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</si>
  <si>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</si>
  <si>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</si>
  <si>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</si>
  <si>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</si>
  <si>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</si>
  <si>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</si>
  <si>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</si>
  <si>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</si>
  <si>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</si>
  <si>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</si>
  <si>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</si>
  <si>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</si>
  <si>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</si>
  <si>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</si>
  <si>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</si>
  <si>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</si>
  <si>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</si>
  <si>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</si>
  <si>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</si>
  <si>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</si>
  <si>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</si>
  <si>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</si>
  <si>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</si>
  <si>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</si>
  <si>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</si>
  <si>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</si>
  <si>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</si>
  <si>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</si>
  <si>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</si>
  <si>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</si>
  <si>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</si>
  <si>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</si>
  <si>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</si>
  <si>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</si>
  <si>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</si>
  <si>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</si>
  <si>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</si>
  <si>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</si>
  <si>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</si>
  <si>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</si>
  <si>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</si>
  <si>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</si>
  <si>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</si>
  <si>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</si>
  <si>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</si>
  <si>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</si>
  <si>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</si>
  <si>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</si>
  <si>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</si>
  <si>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</si>
  <si>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</si>
  <si>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</si>
  <si>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</si>
  <si>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</si>
  <si>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</si>
  <si>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</si>
  <si>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</si>
  <si>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</si>
  <si>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</si>
  <si>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</si>
  <si>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</si>
  <si>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</si>
  <si>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</si>
  <si>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</si>
  <si>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</si>
  <si>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</si>
  <si>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</si>
  <si>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</si>
  <si>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</si>
  <si>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</si>
  <si>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</si>
  <si>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</si>
  <si>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</si>
  <si>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</si>
  <si>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</si>
  <si>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</si>
  <si>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</si>
  <si>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</si>
  <si>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</si>
  <si>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</si>
  <si>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</si>
  <si>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</si>
  <si>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</si>
  <si>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</si>
  <si>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</si>
  <si>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</si>
  <si>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</si>
  <si>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</si>
  <si>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</si>
  <si>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</si>
  <si>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</si>
  <si>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</si>
  <si>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</si>
  <si>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</si>
  <si>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</si>
  <si>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</si>
  <si>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</si>
  <si>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</si>
  <si>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</si>
  <si>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</si>
  <si>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</si>
  <si>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</si>
  <si>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</si>
  <si>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</si>
  <si>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</si>
  <si>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</si>
  <si>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</si>
  <si>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</si>
  <si>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</si>
  <si>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</si>
  <si>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</si>
  <si>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</si>
  <si>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</si>
  <si>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</si>
  <si>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</si>
  <si>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</si>
  <si>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</si>
  <si>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</si>
  <si>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</si>
  <si>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</si>
  <si>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</si>
  <si>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</si>
  <si>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</si>
  <si>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</si>
  <si>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</si>
  <si>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</si>
  <si>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</si>
  <si>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</si>
  <si>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</si>
  <si>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</si>
  <si>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</si>
  <si>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</si>
  <si>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</si>
  <si>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</si>
  <si>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</si>
  <si>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</si>
  <si>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</si>
  <si>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</si>
  <si>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</si>
  <si>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</si>
  <si>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</si>
  <si>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</si>
  <si>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</si>
  <si>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</si>
  <si>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</si>
  <si>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</si>
  <si>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</si>
  <si>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</si>
  <si>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</si>
  <si>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</si>
  <si>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</si>
  <si>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</si>
  <si>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</si>
  <si>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</si>
  <si>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</si>
  <si>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</si>
  <si>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</si>
  <si>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</si>
  <si>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</si>
  <si>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</si>
  <si>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</si>
  <si>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</si>
  <si>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</si>
  <si>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</si>
  <si>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</si>
  <si>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</si>
  <si>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</si>
  <si>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</si>
  <si>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</si>
  <si>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</si>
  <si>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</si>
  <si>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</si>
  <si>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</si>
  <si>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</si>
  <si>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</si>
  <si>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</si>
  <si>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</si>
  <si>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</si>
  <si>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</si>
  <si>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</si>
  <si>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</si>
  <si>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</si>
  <si>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</si>
  <si>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</si>
  <si>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</si>
  <si>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</si>
  <si>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</si>
  <si>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</si>
  <si>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</si>
  <si>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</si>
  <si>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</si>
  <si>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</si>
  <si>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</si>
  <si>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</si>
  <si>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</si>
  <si>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</si>
  <si>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</si>
  <si>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</si>
  <si>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</si>
  <si>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</si>
  <si>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</si>
  <si>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</si>
  <si>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</si>
  <si>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</si>
  <si>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</si>
  <si>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</si>
  <si>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</si>
  <si>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</si>
  <si>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</si>
  <si>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</si>
  <si>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</si>
  <si>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</si>
  <si>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</si>
  <si>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</si>
  <si>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</si>
  <si>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</si>
  <si>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</si>
  <si>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</si>
  <si>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</si>
  <si>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</si>
  <si>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</si>
  <si>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</si>
  <si>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</si>
  <si>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</si>
  <si>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</si>
  <si>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</si>
  <si>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</si>
  <si>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</si>
  <si>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</si>
  <si>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</si>
  <si>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</si>
  <si>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</si>
  <si>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</si>
  <si>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</si>
  <si>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</si>
  <si>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</si>
  <si>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</si>
  <si>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</si>
  <si>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</si>
  <si>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</si>
  <si>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</si>
  <si>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</si>
  <si>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</si>
  <si>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</si>
  <si>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</si>
  <si>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</si>
  <si>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</si>
  <si>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</si>
  <si>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</si>
  <si>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</si>
  <si>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</si>
  <si>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</si>
  <si>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</si>
  <si>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</si>
  <si>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</si>
  <si>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</si>
  <si>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</si>
  <si>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</si>
  <si>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</si>
  <si>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</si>
  <si>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</si>
  <si>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</si>
  <si>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</si>
  <si>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</si>
  <si>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</si>
  <si>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</si>
  <si>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</si>
  <si>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</si>
  <si>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</si>
  <si>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</si>
  <si>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</si>
  <si>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</si>
  <si>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</si>
  <si>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</si>
  <si>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</si>
  <si>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</si>
  <si>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</si>
  <si>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</si>
  <si>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</si>
  <si>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</si>
  <si>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</si>
  <si>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</si>
  <si>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</si>
  <si>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</si>
  <si>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</si>
  <si>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</si>
  <si>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</si>
  <si>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</si>
  <si>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</si>
  <si>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</si>
  <si>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</si>
  <si>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</si>
  <si>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</si>
  <si>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</si>
  <si>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</si>
  <si>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</si>
  <si>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</si>
  <si>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</si>
  <si>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</si>
  <si>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</si>
  <si>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</si>
  <si>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</si>
  <si>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</si>
  <si>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</si>
  <si>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</si>
  <si>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</si>
  <si>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</si>
  <si>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</si>
  <si>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</si>
  <si>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</si>
  <si>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</si>
  <si>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</si>
  <si>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</si>
  <si>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</si>
  <si>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</si>
  <si>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</si>
  <si>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</si>
  <si>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</si>
  <si>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</si>
  <si>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</si>
  <si>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</si>
  <si>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</si>
  <si>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</si>
  <si>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</si>
  <si>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</si>
  <si>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</si>
  <si>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</si>
  <si>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</si>
  <si>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</si>
  <si>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</si>
  <si>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</si>
  <si>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</si>
  <si>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</si>
  <si>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</si>
  <si>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</si>
  <si>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</si>
  <si>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</si>
  <si>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</si>
  <si>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</si>
  <si>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</si>
  <si>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</si>
  <si>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</si>
  <si>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</si>
  <si>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</si>
  <si>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</si>
  <si>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</si>
  <si>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</si>
  <si>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</si>
  <si>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</si>
  <si>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</si>
  <si>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</si>
  <si>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</si>
  <si>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</si>
  <si>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</si>
  <si>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</si>
  <si>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</si>
  <si>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</si>
  <si>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</si>
  <si>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</si>
  <si>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</si>
  <si>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</si>
  <si>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</si>
  <si>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</si>
  <si>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</si>
  <si>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</si>
  <si>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</si>
  <si>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</si>
  <si>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</si>
  <si>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</si>
  <si>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</si>
  <si>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</si>
  <si>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</si>
  <si>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</si>
  <si>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</si>
  <si>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</si>
  <si>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</si>
  <si>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</si>
  <si>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</si>
  <si>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</si>
  <si>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</si>
  <si>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</si>
  <si>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</si>
  <si>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</si>
  <si>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</si>
  <si>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</si>
  <si>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</si>
  <si>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</si>
  <si>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</si>
  <si>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</si>
  <si>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</si>
  <si>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</si>
  <si>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</si>
  <si>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</si>
  <si>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</si>
  <si>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</si>
  <si>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</si>
  <si>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</si>
  <si>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</si>
  <si>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</si>
  <si>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</si>
  <si>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</si>
  <si>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</si>
  <si>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</si>
  <si>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</si>
  <si>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</si>
  <si>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</si>
  <si>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</si>
  <si>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</si>
  <si>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</si>
  <si>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</si>
  <si>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</si>
  <si>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</si>
  <si>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</si>
  <si>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</si>
  <si>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</si>
  <si>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</si>
  <si>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</si>
  <si>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</si>
  <si>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</si>
  <si>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</si>
  <si>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</si>
  <si>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</si>
  <si>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</si>
  <si>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</si>
  <si>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</si>
  <si>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</si>
  <si>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</si>
  <si>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</si>
  <si>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</si>
  <si>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</si>
  <si>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</si>
  <si>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</si>
  <si>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</si>
  <si>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</si>
  <si>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</si>
  <si>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</si>
  <si>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</si>
  <si>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</si>
  <si>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</si>
  <si>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</si>
  <si>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</si>
  <si>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</si>
  <si>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</si>
  <si>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</si>
  <si>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</si>
  <si>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</si>
  <si>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</si>
  <si>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</si>
  <si>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</si>
  <si>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</si>
  <si>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</si>
  <si>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</si>
  <si>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</si>
  <si>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</si>
  <si>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</si>
  <si>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</si>
  <si>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</si>
  <si>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</si>
  <si>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</si>
  <si>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</si>
  <si>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</si>
  <si>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</si>
  <si>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</si>
  <si>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</si>
  <si>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</si>
  <si>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</si>
  <si>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</si>
  <si>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</si>
  <si>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</si>
  <si>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</si>
  <si>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</si>
  <si>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</si>
  <si>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</si>
  <si>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</si>
  <si>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</si>
  <si>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</si>
  <si>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</si>
  <si>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</si>
  <si>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</si>
  <si>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</si>
  <si>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</si>
  <si>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</si>
  <si>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</si>
  <si>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</si>
  <si>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</si>
  <si>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</si>
  <si>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</si>
  <si>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</si>
  <si>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</si>
  <si>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</si>
  <si>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</si>
  <si>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</si>
  <si>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</si>
  <si>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</si>
  <si>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</si>
  <si>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</si>
  <si>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</si>
  <si>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</si>
  <si>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</si>
  <si>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</si>
  <si>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</si>
  <si>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</si>
  <si>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</si>
  <si>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</si>
  <si>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</si>
  <si>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</si>
  <si>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</si>
  <si>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</si>
  <si>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</si>
  <si>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</si>
  <si>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</si>
  <si>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</si>
  <si>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</si>
  <si>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</si>
  <si>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</si>
  <si>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</si>
  <si>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</si>
  <si>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</si>
  <si>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</si>
  <si>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</si>
  <si>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</si>
  <si>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</si>
  <si>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</si>
  <si>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</si>
  <si>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</si>
  <si>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</si>
  <si>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</si>
  <si>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</si>
  <si>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</si>
  <si>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</si>
  <si>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</si>
  <si>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</si>
  <si>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</si>
  <si>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</si>
  <si>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</si>
  <si>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</si>
  <si>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</si>
  <si>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</si>
  <si>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</si>
  <si>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</si>
  <si>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</si>
  <si>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</si>
  <si>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</si>
  <si>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</si>
  <si>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</si>
  <si>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</si>
  <si>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</si>
  <si>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</si>
  <si>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</si>
  <si>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</si>
  <si>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</si>
  <si>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</si>
  <si>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</si>
  <si>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</si>
  <si>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</si>
  <si>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</si>
  <si>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</si>
  <si>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</si>
  <si>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</si>
  <si>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</si>
  <si>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</si>
  <si>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</si>
  <si>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</si>
  <si>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</si>
  <si>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</si>
  <si>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</si>
  <si>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</si>
  <si>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</si>
  <si>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</si>
  <si>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</si>
  <si>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</si>
  <si>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</si>
  <si>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</si>
  <si>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</si>
  <si>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</si>
  <si>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</si>
  <si>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</si>
  <si>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</si>
  <si>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</si>
  <si>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</si>
  <si>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</si>
  <si>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</si>
  <si>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</si>
  <si>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</si>
  <si>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</si>
  <si>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</si>
  <si>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</si>
  <si>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</si>
  <si>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</si>
  <si>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</si>
  <si>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</si>
  <si>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</si>
  <si>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</si>
  <si>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</si>
  <si>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</si>
  <si>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</si>
  <si>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</si>
  <si>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</si>
  <si>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</si>
  <si>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</si>
  <si>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</si>
  <si>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</si>
  <si>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</si>
  <si>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</si>
  <si>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</si>
  <si>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</si>
  <si>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</si>
  <si>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</si>
  <si>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</si>
  <si>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</si>
  <si>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</si>
  <si>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</si>
  <si>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</si>
  <si>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</si>
  <si>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</si>
  <si>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</si>
  <si>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</si>
  <si>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</si>
  <si>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</si>
  <si>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</si>
  <si>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</si>
  <si>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</si>
  <si>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</si>
  <si>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</si>
  <si>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</si>
  <si>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</si>
  <si>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</si>
  <si>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</si>
  <si>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</si>
  <si>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</si>
  <si>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</si>
  <si>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</si>
  <si>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</si>
  <si>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</si>
  <si>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</si>
  <si>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</si>
  <si>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</si>
  <si>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</si>
  <si>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</si>
  <si>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</si>
  <si>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</si>
  <si>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</si>
  <si>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</si>
  <si>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</si>
  <si>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</si>
  <si>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</si>
  <si>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</si>
  <si>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</si>
  <si>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</si>
  <si>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</si>
  <si>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</si>
  <si>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</si>
  <si>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</si>
  <si>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</si>
  <si>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</si>
  <si>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</si>
  <si>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</si>
  <si>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</si>
  <si>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</si>
  <si>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</si>
  <si>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</si>
  <si>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</si>
  <si>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</si>
  <si>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</si>
  <si>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</si>
  <si>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</si>
  <si>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</si>
  <si>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</si>
  <si>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</si>
  <si>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</si>
  <si>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</si>
  <si>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</si>
  <si>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</si>
  <si>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</si>
  <si>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</si>
  <si>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</si>
  <si>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</si>
  <si>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</si>
  <si>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</si>
  <si>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</si>
  <si>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</si>
  <si>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</si>
  <si>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</si>
  <si>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</si>
  <si>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</si>
  <si>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</si>
  <si>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</si>
  <si>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</si>
  <si>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</si>
  <si>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</si>
  <si>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</si>
  <si>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</si>
  <si>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</si>
  <si>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</si>
  <si>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</si>
  <si>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</si>
  <si>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</si>
  <si>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</si>
  <si>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</si>
  <si>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</si>
  <si>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</si>
  <si>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</si>
  <si>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</si>
  <si>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</si>
  <si>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</si>
  <si>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</si>
  <si>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</si>
  <si>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</si>
  <si>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</si>
  <si>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</si>
  <si>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</si>
  <si>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</si>
  <si>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</si>
  <si>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</si>
  <si>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</si>
  <si>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</si>
  <si>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</si>
  <si>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</si>
  <si>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</si>
  <si>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</si>
  <si>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</si>
  <si>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</si>
  <si>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</si>
  <si>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</si>
  <si>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</si>
  <si>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</si>
  <si>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</si>
  <si>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</si>
  <si>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</si>
  <si>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</si>
  <si>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</si>
  <si>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</si>
  <si>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</si>
  <si>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</si>
  <si>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</si>
  <si>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</si>
  <si>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</si>
  <si>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</si>
  <si>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</si>
  <si>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</si>
  <si>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</si>
  <si>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</si>
  <si>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</si>
  <si>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</si>
  <si>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</si>
  <si>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</si>
  <si>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</si>
  <si>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</si>
  <si>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</si>
  <si>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</si>
  <si>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</si>
  <si>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</si>
  <si>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</si>
  <si>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</si>
  <si>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</si>
  <si>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</si>
  <si>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</si>
  <si>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</si>
  <si>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</si>
  <si>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</si>
  <si>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</si>
  <si>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</si>
  <si>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</si>
  <si>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</si>
  <si>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</si>
  <si>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</si>
  <si>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</si>
  <si>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</si>
  <si>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</si>
  <si>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</si>
  <si>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</si>
  <si>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</si>
  <si>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</si>
  <si>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</si>
  <si>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</si>
  <si>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</si>
  <si>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</si>
  <si>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</si>
  <si>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</si>
  <si>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</si>
  <si>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</si>
  <si>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</si>
  <si>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</si>
  <si>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</si>
  <si>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</si>
  <si>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</si>
  <si>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</si>
  <si>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</si>
  <si>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</si>
  <si>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</si>
  <si>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</si>
  <si>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</si>
  <si>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</si>
  <si>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</si>
  <si>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</si>
  <si>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</si>
  <si>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</si>
  <si>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</si>
  <si>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</si>
  <si>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</si>
  <si>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</si>
  <si>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</si>
  <si>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</si>
  <si>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</si>
  <si>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</si>
  <si>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</si>
  <si>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</si>
  <si>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</si>
  <si>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</si>
  <si>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</si>
  <si>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</si>
  <si>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</si>
  <si>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</si>
  <si>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</si>
  <si>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</si>
  <si>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</si>
  <si>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</si>
  <si>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</si>
  <si>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</si>
  <si>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</si>
  <si>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</si>
  <si>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</si>
  <si>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</si>
  <si>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</si>
  <si>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</si>
  <si>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</si>
  <si>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</si>
  <si>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</si>
  <si>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</si>
  <si>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</si>
  <si>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</si>
  <si>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</si>
  <si>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</si>
  <si>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</si>
  <si>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</si>
  <si>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</si>
  <si>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</si>
  <si>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</si>
  <si>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</si>
  <si>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</si>
  <si>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</si>
  <si>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</si>
  <si>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</si>
  <si>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</si>
  <si>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</si>
  <si>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</si>
  <si>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</si>
  <si>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</si>
  <si>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</si>
  <si>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</si>
  <si>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</si>
  <si>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</si>
  <si>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</si>
  <si>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</si>
  <si>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</si>
  <si>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</si>
  <si>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</si>
  <si>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</si>
  <si>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</si>
  <si>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</si>
  <si>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</si>
  <si>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</si>
  <si>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</si>
  <si>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</si>
  <si>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</si>
  <si>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</si>
  <si>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</si>
  <si>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</si>
  <si>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</si>
  <si>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</si>
  <si>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</si>
  <si>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</si>
  <si>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</si>
  <si>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</si>
  <si>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</si>
  <si>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</si>
  <si>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</si>
  <si>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</si>
  <si>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</si>
  <si>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</si>
  <si>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</si>
  <si>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</si>
  <si>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</si>
  <si>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</si>
  <si>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</si>
  <si>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</si>
  <si>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</si>
  <si>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</si>
  <si>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</si>
  <si>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</si>
  <si>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</si>
  <si>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</si>
  <si>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</si>
  <si>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</si>
  <si>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</si>
  <si>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</si>
  <si>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</si>
  <si>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</si>
  <si>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</si>
  <si>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</si>
  <si>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</si>
  <si>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</si>
  <si>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</si>
  <si>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</si>
  <si>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</si>
  <si>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</si>
  <si>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</si>
  <si>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</si>
  <si>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</si>
  <si>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</si>
  <si>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</si>
  <si>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</si>
  <si>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</si>
  <si>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</si>
  <si>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</si>
  <si>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</si>
  <si>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</si>
  <si>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</si>
  <si>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</si>
  <si>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</si>
  <si>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</si>
  <si>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</si>
  <si>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</si>
  <si>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</si>
  <si>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</si>
  <si>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</si>
  <si>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</si>
  <si>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</si>
  <si>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</si>
  <si>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</si>
  <si>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</si>
  <si>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</si>
  <si>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</si>
  <si>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</si>
  <si>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</si>
  <si>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</si>
  <si>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</si>
  <si>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</si>
  <si>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</si>
  <si>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</si>
  <si>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</si>
  <si>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</si>
  <si>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</si>
  <si>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</si>
  <si>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</si>
  <si>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</si>
  <si>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</si>
  <si>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</si>
  <si>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</si>
  <si>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</si>
  <si>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</si>
  <si>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</si>
  <si>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</si>
  <si>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</si>
  <si>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</si>
  <si>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</si>
  <si>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</si>
  <si>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</si>
  <si>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</si>
  <si>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</si>
  <si>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</si>
  <si>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</si>
  <si>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</si>
  <si>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</si>
  <si>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</si>
  <si>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</si>
  <si>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</si>
  <si>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</si>
  <si>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</si>
  <si>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</si>
  <si>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</si>
  <si>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</si>
  <si>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</si>
  <si>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</si>
  <si>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</si>
  <si>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</si>
  <si>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</si>
  <si>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</si>
  <si>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</si>
  <si>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</si>
  <si>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</si>
  <si>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</si>
  <si>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</si>
  <si>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</si>
  <si>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</si>
  <si>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</si>
  <si>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</si>
  <si>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</si>
  <si>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</si>
  <si>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</si>
  <si>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</si>
  <si>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</si>
  <si>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</si>
  <si>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</si>
  <si>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</si>
  <si>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</si>
  <si>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</si>
  <si>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</si>
  <si>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</si>
  <si>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</si>
  <si>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</si>
  <si>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</si>
  <si>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</si>
  <si>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</si>
  <si>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</si>
  <si>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</si>
  <si>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</si>
  <si>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</si>
  <si>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</si>
  <si>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</si>
  <si>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</si>
  <si>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</si>
  <si>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</si>
  <si>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</si>
  <si>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</si>
  <si>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</si>
  <si>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</si>
  <si>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</si>
  <si>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</si>
  <si>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</si>
  <si>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</si>
  <si>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</si>
  <si>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</si>
  <si>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</si>
  <si>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</si>
  <si>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</si>
  <si>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</si>
  <si>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</si>
  <si>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</si>
  <si>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</si>
  <si>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</si>
  <si>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</si>
  <si>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</si>
  <si>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</si>
  <si>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</si>
  <si>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</si>
  <si>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</si>
  <si>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</si>
  <si>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</si>
  <si>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</si>
  <si>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</si>
  <si>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</si>
  <si>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</si>
  <si>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</si>
  <si>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</si>
  <si>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</si>
  <si>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</si>
  <si>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</si>
  <si>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</si>
  <si>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</si>
  <si>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</si>
  <si>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</si>
  <si>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</si>
  <si>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</si>
  <si>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</si>
  <si>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</si>
  <si>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</si>
  <si>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</si>
  <si>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</si>
  <si>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</si>
  <si>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</si>
  <si>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</si>
  <si>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</si>
  <si>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</si>
  <si>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</si>
  <si>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</si>
  <si>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</si>
  <si>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</si>
  <si>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</si>
  <si>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</si>
  <si>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</si>
  <si>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</si>
  <si>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</si>
  <si>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</si>
  <si>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</si>
  <si>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</si>
  <si>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</si>
  <si>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</si>
  <si>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</si>
  <si>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</si>
  <si>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</si>
  <si>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</si>
  <si>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</si>
  <si>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</si>
  <si>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</si>
  <si>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</si>
  <si>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</si>
  <si>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</si>
  <si>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</si>
  <si>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</si>
  <si>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</si>
  <si>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</si>
  <si>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</si>
  <si>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</si>
  <si>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</si>
  <si>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</si>
  <si>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</si>
  <si>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</si>
  <si>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</si>
  <si>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</si>
  <si>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</si>
  <si>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</si>
  <si>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</si>
  <si>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</si>
  <si>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</si>
  <si>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</si>
  <si>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</si>
  <si>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</si>
  <si>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</si>
  <si>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</si>
  <si>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</si>
  <si>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</si>
  <si>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</si>
  <si>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</si>
  <si>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</si>
  <si>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</si>
  <si>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</si>
  <si>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</si>
  <si>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</si>
  <si>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</si>
  <si>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</si>
  <si>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</si>
  <si>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</si>
  <si>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</si>
  <si>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</si>
  <si>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</si>
  <si>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</si>
  <si>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</si>
  <si>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</si>
  <si>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</si>
  <si>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</si>
  <si>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</si>
  <si>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</si>
  <si>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</si>
  <si>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</si>
  <si>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</si>
  <si>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</si>
  <si>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</si>
  <si>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</si>
  <si>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</si>
  <si>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</si>
  <si>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</si>
  <si>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</si>
  <si>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</si>
  <si>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</si>
  <si>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</si>
  <si>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</si>
  <si>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</si>
  <si>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</si>
  <si>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</si>
  <si>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</si>
  <si>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</si>
  <si>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</si>
  <si>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</si>
  <si>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</si>
  <si>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</si>
  <si>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</si>
  <si>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</si>
  <si>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</si>
  <si>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</si>
  <si>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</si>
  <si>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</si>
  <si>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</si>
  <si>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</si>
  <si>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</si>
  <si>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</si>
  <si>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</si>
  <si>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</si>
  <si>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</si>
  <si>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</si>
  <si>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</si>
  <si>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</si>
  <si>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</si>
  <si>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</si>
  <si>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</si>
  <si>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</si>
  <si>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</si>
  <si>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</si>
  <si>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</si>
  <si>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</si>
  <si>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</si>
  <si>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</si>
  <si>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</si>
  <si>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</si>
  <si>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</si>
  <si>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</si>
  <si>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</si>
  <si>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</si>
  <si>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</si>
  <si>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</si>
  <si>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</si>
  <si>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</si>
  <si>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</si>
  <si>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</si>
  <si>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</si>
  <si>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</si>
  <si>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</si>
  <si>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</si>
  <si>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</si>
  <si>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</si>
  <si>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</si>
  <si>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</si>
  <si>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</si>
  <si>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</si>
  <si>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</si>
  <si>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</si>
  <si>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</si>
  <si>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</si>
  <si>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</si>
  <si>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</si>
  <si>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</si>
  <si>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</si>
  <si>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</si>
  <si>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</si>
  <si>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</si>
  <si>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</si>
  <si>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</si>
  <si>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</si>
  <si>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</si>
  <si>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</si>
  <si>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</si>
  <si>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</si>
  <si>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</si>
  <si>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</si>
  <si>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</si>
  <si>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</si>
  <si>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</si>
  <si>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</si>
  <si>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</si>
  <si>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</si>
  <si>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</si>
  <si>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</si>
  <si>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</si>
  <si>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</si>
  <si>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</si>
  <si>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</si>
  <si>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</si>
  <si>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</si>
  <si>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</si>
  <si>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</si>
  <si>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</si>
  <si>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</si>
  <si>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</si>
  <si>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</si>
  <si>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</si>
  <si>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</si>
  <si>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</si>
  <si>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</si>
  <si>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</si>
  <si>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</si>
  <si>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</si>
  <si>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</si>
  <si>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</si>
  <si>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</si>
  <si>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</si>
  <si>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</si>
  <si>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</si>
  <si>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</si>
  <si>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</si>
  <si>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</si>
  <si>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</si>
  <si>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</si>
  <si>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</si>
  <si>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</si>
  <si>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</si>
  <si>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</si>
  <si>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</si>
  <si>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</si>
  <si>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</si>
  <si>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</si>
  <si>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</si>
  <si>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</si>
  <si>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</si>
  <si>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</si>
  <si>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</si>
  <si>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</si>
  <si>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</si>
  <si>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</si>
  <si>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</si>
  <si>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</si>
  <si>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</si>
  <si>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</si>
  <si>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</si>
  <si>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</si>
  <si>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</si>
  <si>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</si>
  <si>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</si>
  <si>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</si>
  <si>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</si>
  <si>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</si>
  <si>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</si>
  <si>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</si>
  <si>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</si>
  <si>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</si>
  <si>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</si>
  <si>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</si>
  <si>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</si>
  <si>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</si>
  <si>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</si>
  <si>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</si>
  <si>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</si>
  <si>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</si>
  <si>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</si>
  <si>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</si>
  <si>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</si>
  <si>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</si>
  <si>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</si>
  <si>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</si>
  <si>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</si>
  <si>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</si>
  <si>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</si>
  <si>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</si>
  <si>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</si>
  <si>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</si>
  <si>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</si>
  <si>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</si>
  <si>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</si>
  <si>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</si>
  <si>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</si>
  <si>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</si>
  <si>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</si>
  <si>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</si>
  <si>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</si>
  <si>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</si>
  <si>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</si>
  <si>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</si>
  <si>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</si>
  <si>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</si>
  <si>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</si>
  <si>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</si>
  <si>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</si>
  <si>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</si>
  <si>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</si>
  <si>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</si>
  <si>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</si>
  <si>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</si>
  <si>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</si>
  <si>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</si>
  <si>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</si>
  <si>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</si>
  <si>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</si>
  <si>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</si>
  <si>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</si>
  <si>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</si>
  <si>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</si>
  <si>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</si>
  <si>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</si>
  <si>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</si>
  <si>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</si>
  <si>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</si>
  <si>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</si>
  <si>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</si>
  <si>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</si>
  <si>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</si>
  <si>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</si>
  <si>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</si>
  <si>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</si>
  <si>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</si>
  <si>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</si>
  <si>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</si>
  <si>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</si>
  <si>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</si>
  <si>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</si>
  <si>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</si>
  <si>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</si>
  <si>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</si>
  <si>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</si>
  <si>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</si>
  <si>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</si>
  <si>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</si>
  <si>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</si>
  <si>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</si>
  <si>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</si>
  <si>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</si>
  <si>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</si>
  <si>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</si>
  <si>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</si>
  <si>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</si>
  <si>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</si>
  <si>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</si>
  <si>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</si>
  <si>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</si>
  <si>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</si>
  <si>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</si>
  <si>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</si>
  <si>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</si>
  <si>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</si>
  <si>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</si>
  <si>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</si>
  <si>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</si>
  <si>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</si>
  <si>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</si>
  <si>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</si>
  <si>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</si>
  <si>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</si>
  <si>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</si>
  <si>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</si>
  <si>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</si>
  <si>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</si>
  <si>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</si>
  <si>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</si>
  <si>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</si>
  <si>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</si>
  <si>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</si>
  <si>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</si>
  <si>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</si>
  <si>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</si>
  <si>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</si>
  <si>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</si>
  <si>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</si>
  <si>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</si>
  <si>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</si>
  <si>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</si>
  <si>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</si>
  <si>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</si>
  <si>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</si>
  <si>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</si>
  <si>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</si>
  <si>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</si>
  <si>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</si>
  <si>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</si>
  <si>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</si>
  <si>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</si>
  <si>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</si>
  <si>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</si>
  <si>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</si>
  <si>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</si>
  <si>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</si>
  <si>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</si>
  <si>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</si>
  <si>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</si>
  <si>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</si>
  <si>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</si>
  <si>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</si>
  <si>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</si>
  <si>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</si>
  <si>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</si>
  <si>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</si>
  <si>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</si>
  <si>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</si>
  <si>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</si>
  <si>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</si>
  <si>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</si>
  <si>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</si>
  <si>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</si>
  <si>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</si>
  <si>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</si>
  <si>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</si>
  <si>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</si>
  <si>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</si>
  <si>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</si>
  <si>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</si>
  <si>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</si>
  <si>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</si>
  <si>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</si>
  <si>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</si>
  <si>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</si>
  <si>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</si>
  <si>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</si>
  <si>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</si>
  <si>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</si>
  <si>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</si>
  <si>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</si>
  <si>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</si>
  <si>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</si>
  <si>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</si>
  <si>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</si>
  <si>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</si>
  <si>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</si>
  <si>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</si>
  <si>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</si>
  <si>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</si>
  <si>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</si>
  <si>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</si>
  <si>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</si>
  <si>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</si>
  <si>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</si>
  <si>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</si>
  <si>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</si>
  <si>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</si>
  <si>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</si>
  <si>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</si>
  <si>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</si>
  <si>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</si>
  <si>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</si>
  <si>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</si>
  <si>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</si>
  <si>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</si>
  <si>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</si>
  <si>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</si>
  <si>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</si>
  <si>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</si>
  <si>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</si>
  <si>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</si>
  <si>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</si>
  <si>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</si>
  <si>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</si>
  <si>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</si>
  <si>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</si>
  <si>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</si>
  <si>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</si>
  <si>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</si>
  <si>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</si>
  <si>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</si>
  <si>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</si>
  <si>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</si>
  <si>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</si>
  <si>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</si>
  <si>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</si>
  <si>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</si>
  <si>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</si>
  <si>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</si>
  <si>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</si>
  <si>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</si>
  <si>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</si>
  <si>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</si>
  <si>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</si>
  <si>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</si>
  <si>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</si>
  <si>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</si>
  <si>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</si>
  <si>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</si>
  <si>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</si>
  <si>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</si>
  <si>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</si>
  <si>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</si>
  <si>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</si>
  <si>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</si>
  <si>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</si>
  <si>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</si>
  <si>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</si>
  <si>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</si>
  <si>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</si>
  <si>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</si>
  <si>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</si>
  <si>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</si>
  <si>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</si>
  <si>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</si>
  <si>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</si>
  <si>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</si>
  <si>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</si>
  <si>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</si>
  <si>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</si>
  <si>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</si>
  <si>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</si>
  <si>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</si>
  <si>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</si>
  <si>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</si>
  <si>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</si>
  <si>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</si>
  <si>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</si>
  <si>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</si>
  <si>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</si>
  <si>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</si>
  <si>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</si>
  <si>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</si>
  <si>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</si>
  <si>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</si>
  <si>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</si>
  <si>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</si>
  <si>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</si>
  <si>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</si>
  <si>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</si>
  <si>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</si>
  <si>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</si>
  <si>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</si>
  <si>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</si>
  <si>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</si>
  <si>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</si>
  <si>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</si>
  <si>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</si>
  <si>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</si>
  <si>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</si>
  <si>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</si>
  <si>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</si>
  <si>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</si>
  <si>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</si>
  <si>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</si>
  <si>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</si>
  <si>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</si>
  <si>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</si>
  <si>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</si>
  <si>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</si>
  <si>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</si>
  <si>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</si>
  <si>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</si>
  <si>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</si>
  <si>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</si>
  <si>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</si>
  <si>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</si>
  <si>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</si>
  <si>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</si>
  <si>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</si>
  <si>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</si>
  <si>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</si>
  <si>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</si>
  <si>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</si>
  <si>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</si>
  <si>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</si>
  <si>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</si>
  <si>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</si>
  <si>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</si>
  <si>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</si>
  <si>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</si>
  <si>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</si>
  <si>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</si>
  <si>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</si>
  <si>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</si>
  <si>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</si>
  <si>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</si>
  <si>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</si>
  <si>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</si>
  <si>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</si>
  <si>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</si>
  <si>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</si>
  <si>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</si>
  <si>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</si>
  <si>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</si>
  <si>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</si>
  <si>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</si>
  <si>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</si>
  <si>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</si>
  <si>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</si>
  <si>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</si>
  <si>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</si>
  <si>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</si>
  <si>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</si>
  <si>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</si>
  <si>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</si>
  <si>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</si>
  <si>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</si>
  <si>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</si>
  <si>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</si>
  <si>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</si>
  <si>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</si>
  <si>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</si>
  <si>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</si>
  <si>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</si>
  <si>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</si>
  <si>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</si>
  <si>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</si>
  <si>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</si>
  <si>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</si>
  <si>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</si>
  <si>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</si>
  <si>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</si>
  <si>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</si>
  <si>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</si>
  <si>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</si>
  <si>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</si>
  <si>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</si>
  <si>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</si>
  <si>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</si>
  <si>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</si>
  <si>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</si>
  <si>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</si>
  <si>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</si>
  <si>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</si>
  <si>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</si>
  <si>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</si>
  <si>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</si>
  <si>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</si>
  <si>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</si>
  <si>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</si>
  <si>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</si>
  <si>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</si>
  <si>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</si>
  <si>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</si>
  <si>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</si>
  <si>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</si>
  <si>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</si>
  <si>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</si>
  <si>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</si>
  <si>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</si>
  <si>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</si>
  <si>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</si>
  <si>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</si>
  <si>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</si>
  <si>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</si>
  <si>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</si>
  <si>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</si>
  <si>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</si>
  <si>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</si>
  <si>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</si>
  <si>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</si>
  <si>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</si>
  <si>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</si>
  <si>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</si>
  <si>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</si>
  <si>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</si>
  <si>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</si>
  <si>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</si>
  <si>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</si>
  <si>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</si>
  <si>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</si>
  <si>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</si>
  <si>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</si>
  <si>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</si>
  <si>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</si>
  <si>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</si>
  <si>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</si>
  <si>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</si>
  <si>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</si>
  <si>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</si>
  <si>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</si>
  <si>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</si>
  <si>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</si>
  <si>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</si>
  <si>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</si>
  <si>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</si>
  <si>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</si>
  <si>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</si>
  <si>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</si>
  <si>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</si>
  <si>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</si>
  <si>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</si>
  <si>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</si>
  <si>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</si>
  <si>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</si>
  <si>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</si>
  <si>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</si>
  <si>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</si>
  <si>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</si>
  <si>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</si>
  <si>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</si>
  <si>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</si>
  <si>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</si>
  <si>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</si>
  <si>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</si>
  <si>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</si>
  <si>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</si>
  <si>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</si>
  <si>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</si>
  <si>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</si>
  <si>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</si>
  <si>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</si>
  <si>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</si>
  <si>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</si>
  <si>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</si>
  <si>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</si>
  <si>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</si>
  <si>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</si>
  <si>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</si>
  <si>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</si>
  <si>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</si>
  <si>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</si>
  <si>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</si>
  <si>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</si>
  <si>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</si>
  <si>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</si>
  <si>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</si>
  <si>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</si>
  <si>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</si>
  <si>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</si>
  <si>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</si>
  <si>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</si>
  <si>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</si>
  <si>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</si>
  <si>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</si>
  <si>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</si>
  <si>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</si>
  <si>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</si>
  <si>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</si>
  <si>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</si>
  <si>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</si>
  <si>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</si>
  <si>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</si>
  <si>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</si>
  <si>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</si>
  <si>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</si>
  <si>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</si>
  <si>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</si>
  <si>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</si>
  <si>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</si>
  <si>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</si>
  <si>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</si>
  <si>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</si>
  <si>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</si>
  <si>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</si>
  <si>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</si>
  <si>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</si>
  <si>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</si>
  <si>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</si>
  <si>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</si>
  <si>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</si>
  <si>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</si>
  <si>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</si>
  <si>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</si>
  <si>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</si>
  <si>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</si>
  <si>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</si>
  <si>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</si>
  <si>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</si>
  <si>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</si>
  <si>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</si>
  <si>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</si>
  <si>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</si>
  <si>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</si>
  <si>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</si>
  <si>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</si>
  <si>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</si>
  <si>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</si>
  <si>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</si>
  <si>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</si>
  <si>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</si>
  <si>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</si>
  <si>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</si>
  <si>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</si>
  <si>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</si>
  <si>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</si>
  <si>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</si>
  <si>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</si>
  <si>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</si>
  <si>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</si>
  <si>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</si>
  <si>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</si>
  <si>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</si>
  <si>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</si>
  <si>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</si>
  <si>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</si>
  <si>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</si>
  <si>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</si>
  <si>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</si>
  <si>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</si>
  <si>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</si>
  <si>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</si>
  <si>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</si>
  <si>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</si>
  <si>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</si>
  <si>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</si>
  <si>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</si>
  <si>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</si>
  <si>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</si>
  <si>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</si>
  <si>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</si>
  <si>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</si>
  <si>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</si>
  <si>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</si>
  <si>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</si>
  <si>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</si>
  <si>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</si>
  <si>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</si>
  <si>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</si>
  <si>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</si>
  <si>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</si>
  <si>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</si>
  <si>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</si>
  <si>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</si>
  <si>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</si>
  <si>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</si>
  <si>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</si>
  <si>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</si>
  <si>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</si>
  <si>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</si>
  <si>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</si>
  <si>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</si>
  <si>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</si>
  <si>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</si>
  <si>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</si>
  <si>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</si>
  <si>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</si>
  <si>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</si>
  <si>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</si>
  <si>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</si>
  <si>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</si>
  <si>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</si>
  <si>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</si>
  <si>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</si>
  <si>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</si>
  <si>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</si>
  <si>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</si>
  <si>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</si>
  <si>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</si>
  <si>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</si>
  <si>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</si>
  <si>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</si>
  <si>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</si>
  <si>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</si>
  <si>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</si>
  <si>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</si>
  <si>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</si>
  <si>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</si>
  <si>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</si>
  <si>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</si>
  <si>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</si>
  <si>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</si>
  <si>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</si>
  <si>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</si>
  <si>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</si>
  <si>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</si>
  <si>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</si>
  <si>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</si>
  <si>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</si>
  <si>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</si>
  <si>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</si>
  <si>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</si>
  <si>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</si>
  <si>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</si>
  <si>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</si>
  <si>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</si>
  <si>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</si>
  <si>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</si>
  <si>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</si>
  <si>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</si>
  <si>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</si>
  <si>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</si>
  <si>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</si>
  <si>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</si>
  <si>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</si>
  <si>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</si>
  <si>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</si>
  <si>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</si>
  <si>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</si>
  <si>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</si>
  <si>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</si>
  <si>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</si>
  <si>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</si>
  <si>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</si>
  <si>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</si>
  <si>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</si>
  <si>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</si>
  <si>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</si>
  <si>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</si>
  <si>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</si>
  <si>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</si>
  <si>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</si>
  <si>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</si>
  <si>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</si>
  <si>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</si>
  <si>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</si>
  <si>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</si>
  <si>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</si>
  <si>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</si>
  <si>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</si>
  <si>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</si>
  <si>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</si>
  <si>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</si>
  <si>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</si>
  <si>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</si>
  <si>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</si>
  <si>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</si>
  <si>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</si>
  <si>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</si>
  <si>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</si>
  <si>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</si>
  <si>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</si>
  <si>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</si>
  <si>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</si>
  <si>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</si>
  <si>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</si>
  <si>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</si>
  <si>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</si>
  <si>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</si>
  <si>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</si>
  <si>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</si>
  <si>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</si>
  <si>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</si>
  <si>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</si>
  <si>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</si>
  <si>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</si>
  <si>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</si>
  <si>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</si>
  <si>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</si>
  <si>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</si>
  <si>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</si>
  <si>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</si>
  <si>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</si>
  <si>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</si>
  <si>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</si>
  <si>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</si>
  <si>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</si>
  <si>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</si>
  <si>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</si>
  <si>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</si>
  <si>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</si>
  <si>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</si>
  <si>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</si>
  <si>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</si>
  <si>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</si>
  <si>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</si>
  <si>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</si>
  <si>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</si>
  <si>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</si>
  <si>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</si>
  <si>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</si>
  <si>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</si>
  <si>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</si>
  <si>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</si>
  <si>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</si>
  <si>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</si>
  <si>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</si>
  <si>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</si>
  <si>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</si>
  <si>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</si>
  <si>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</si>
  <si>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</si>
  <si>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</si>
  <si>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</si>
  <si>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</si>
  <si>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</si>
  <si>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</si>
  <si>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</si>
  <si>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</si>
  <si>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</si>
  <si>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</si>
  <si>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</si>
  <si>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</si>
  <si>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</si>
  <si>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</si>
  <si>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</si>
  <si>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</si>
  <si>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</si>
  <si>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</si>
  <si>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</si>
  <si>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</si>
  <si>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</si>
  <si>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</si>
  <si>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</si>
  <si>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</si>
  <si>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</si>
  <si>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</si>
  <si>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</si>
  <si>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</si>
  <si>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</si>
  <si>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</si>
  <si>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</si>
  <si>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</si>
  <si>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</si>
  <si>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</si>
  <si>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</si>
  <si>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</si>
  <si>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</si>
  <si>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</si>
  <si>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</si>
  <si>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</si>
  <si>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</si>
  <si>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</si>
  <si>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</si>
  <si>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</si>
  <si>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</si>
  <si>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</si>
  <si>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</si>
  <si>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</si>
  <si>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</si>
  <si>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</si>
  <si>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</si>
  <si>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</si>
  <si>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</si>
  <si>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</si>
  <si>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</si>
  <si>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</si>
  <si>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</si>
  <si>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</si>
  <si>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</si>
  <si>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</si>
  <si>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</si>
  <si>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</si>
  <si>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</si>
  <si>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</si>
  <si>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</si>
  <si>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</si>
  <si>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</si>
  <si>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</si>
  <si>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</si>
  <si>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</si>
  <si>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</si>
  <si>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</si>
  <si>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</si>
  <si>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</si>
  <si>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</si>
  <si>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</si>
  <si>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</si>
  <si>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</si>
  <si>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</si>
  <si>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</si>
  <si>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</si>
  <si>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</si>
  <si>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</si>
  <si>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</si>
  <si>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</si>
  <si>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</si>
  <si>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</si>
  <si>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</si>
  <si>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</si>
  <si>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</si>
  <si>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</si>
  <si>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</si>
  <si>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</si>
  <si>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</si>
  <si>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</si>
  <si>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</si>
  <si>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</si>
  <si>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</si>
  <si>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</si>
  <si>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</si>
  <si>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</si>
  <si>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</si>
  <si>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</si>
  <si>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</si>
  <si>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</si>
  <si>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</si>
  <si>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</si>
  <si>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</si>
  <si>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</si>
  <si>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</si>
  <si>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</si>
  <si>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</si>
  <si>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</si>
  <si>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</si>
  <si>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</si>
  <si>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</si>
  <si>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</si>
  <si>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</si>
  <si>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</si>
  <si>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</si>
  <si>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</si>
  <si>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</si>
  <si>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</si>
  <si>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</si>
  <si>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</si>
  <si>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</si>
  <si>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</si>
  <si>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</si>
  <si>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</si>
  <si>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</si>
  <si>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</si>
  <si>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</si>
  <si>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</si>
  <si>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</si>
  <si>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</si>
  <si>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</si>
  <si>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</si>
  <si>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</si>
  <si>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</si>
  <si>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</si>
  <si>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</si>
  <si>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</si>
  <si>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</si>
  <si>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</si>
  <si>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</si>
  <si>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</si>
  <si>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</si>
  <si>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</si>
  <si>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</si>
  <si>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</si>
  <si>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</si>
  <si>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</si>
  <si>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</si>
  <si>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</si>
  <si>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</si>
  <si>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</si>
  <si>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</si>
  <si>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</si>
  <si>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</si>
  <si>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</si>
  <si>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</si>
  <si>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</si>
  <si>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</si>
  <si>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</si>
  <si>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</si>
  <si>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</si>
  <si>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</si>
  <si>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</si>
  <si>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</si>
  <si>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</si>
  <si>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</si>
  <si>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</si>
  <si>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</si>
  <si>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</si>
  <si>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</si>
  <si>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</si>
  <si>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</si>
  <si>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</si>
  <si>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</si>
  <si>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</si>
  <si>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</si>
  <si>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</si>
  <si>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</si>
  <si>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</si>
  <si>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</si>
  <si>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</si>
  <si>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</si>
  <si>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</si>
  <si>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</si>
  <si>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</si>
  <si>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</si>
  <si>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</si>
  <si>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</si>
  <si>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</si>
  <si>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</si>
  <si>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</si>
  <si>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</si>
  <si>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</si>
  <si>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</si>
  <si>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</si>
  <si>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</si>
  <si>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</si>
  <si>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</si>
  <si>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</si>
  <si>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</si>
  <si>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</si>
  <si>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</si>
  <si>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</si>
  <si>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</si>
  <si>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</si>
  <si>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</si>
  <si>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</si>
  <si>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</si>
  <si>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</si>
  <si>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</si>
  <si>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</si>
  <si>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</si>
  <si>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</si>
  <si>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</si>
  <si>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</si>
  <si>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</si>
  <si>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</si>
  <si>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</si>
  <si>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</si>
  <si>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</si>
  <si>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</si>
  <si>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</si>
  <si>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</si>
  <si>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</si>
  <si>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</si>
  <si>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</si>
  <si>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</si>
  <si>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</si>
  <si>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</si>
  <si>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</si>
  <si>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</si>
  <si>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</si>
  <si>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</si>
  <si>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</si>
  <si>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</si>
  <si>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</si>
  <si>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</si>
  <si>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</si>
  <si>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</si>
  <si>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</si>
  <si>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</si>
  <si>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</si>
  <si>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</si>
  <si>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</si>
  <si>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</si>
  <si>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</si>
  <si>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</si>
  <si>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</si>
  <si>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</si>
  <si>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</si>
  <si>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</si>
  <si>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</si>
  <si>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</si>
  <si>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</si>
  <si>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</si>
  <si>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</si>
  <si>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</si>
  <si>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</si>
  <si>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</si>
  <si>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</si>
  <si>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</si>
  <si>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</si>
  <si>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</si>
  <si>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</si>
  <si>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</si>
  <si>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</si>
  <si>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</si>
  <si>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</si>
  <si>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</si>
  <si>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</si>
  <si>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</si>
  <si>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</si>
  <si>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</si>
  <si>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</si>
  <si>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</si>
  <si>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</si>
  <si>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</si>
  <si>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</si>
  <si>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</si>
  <si>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</si>
  <si>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</si>
  <si>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</si>
  <si>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</si>
  <si>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</si>
  <si>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</si>
  <si>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</si>
  <si>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</si>
  <si>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</si>
  <si>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</si>
  <si>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</si>
  <si>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</si>
  <si>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</si>
  <si>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</si>
  <si>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</si>
  <si>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</si>
  <si>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</si>
  <si>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</si>
  <si>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</si>
  <si>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</si>
  <si>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</si>
  <si>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</si>
  <si>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</si>
  <si>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</si>
  <si>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</si>
  <si>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</si>
  <si>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</si>
  <si>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</si>
  <si>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</si>
  <si>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</si>
  <si>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</si>
  <si>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</si>
  <si>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</si>
  <si>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</si>
  <si>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</si>
  <si>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</si>
  <si>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</si>
  <si>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</si>
  <si>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</si>
  <si>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</si>
  <si>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</si>
  <si>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</si>
  <si>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</si>
  <si>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</si>
  <si>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</si>
  <si>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</si>
  <si>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</si>
  <si>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</si>
  <si>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</si>
  <si>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</si>
  <si>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</si>
  <si>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</si>
  <si>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</si>
  <si>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</si>
  <si>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</si>
  <si>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</si>
  <si>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</si>
  <si>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</si>
  <si>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</si>
  <si>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</si>
  <si>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</si>
  <si>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</si>
  <si>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</si>
  <si>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</si>
  <si>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</si>
  <si>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</si>
  <si>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</si>
  <si>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</si>
  <si>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</si>
  <si>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</si>
  <si>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</si>
  <si>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</si>
  <si>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</si>
  <si>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</si>
  <si>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</si>
  <si>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</si>
  <si>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</si>
  <si>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</si>
  <si>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</si>
  <si>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</si>
  <si>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</si>
  <si>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</si>
  <si>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</si>
  <si>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</si>
  <si>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</si>
  <si>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</si>
  <si>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</si>
  <si>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</si>
  <si>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</si>
  <si>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</si>
  <si>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</si>
  <si>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</si>
  <si>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</si>
  <si>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</si>
  <si>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</si>
  <si>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</si>
  <si>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</si>
  <si>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</si>
  <si>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</si>
  <si>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</si>
  <si>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</si>
  <si>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</si>
  <si>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</si>
  <si>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</si>
  <si>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</si>
  <si>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</si>
  <si>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</si>
  <si>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</si>
  <si>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</si>
  <si>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</si>
  <si>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</si>
  <si>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</si>
  <si>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</si>
  <si>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</si>
  <si>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</si>
  <si>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</si>
  <si>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</si>
  <si>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</si>
  <si>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</si>
  <si>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</si>
  <si>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</si>
  <si>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</si>
  <si>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</si>
  <si>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</si>
  <si>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</si>
  <si>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</si>
  <si>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</si>
  <si>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</si>
  <si>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</si>
  <si>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</si>
  <si>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</si>
  <si>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</si>
  <si>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</si>
  <si>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</si>
  <si>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</si>
  <si>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</si>
  <si>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</si>
  <si>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</si>
  <si>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</si>
  <si>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</si>
  <si>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</si>
  <si>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</si>
  <si>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</si>
  <si>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</si>
  <si>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</si>
  <si>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</si>
  <si>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</si>
  <si>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</si>
  <si>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</si>
  <si>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</si>
  <si>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</si>
  <si>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</si>
  <si>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</si>
  <si>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</si>
  <si>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</si>
  <si>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</si>
  <si>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</si>
  <si>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</si>
  <si>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</si>
  <si>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</si>
  <si>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</si>
  <si>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</si>
  <si>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</si>
  <si>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</si>
  <si>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</si>
  <si>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</si>
  <si>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</si>
  <si>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</si>
  <si>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</si>
  <si>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</si>
  <si>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</si>
  <si>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</si>
  <si>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</si>
  <si>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</si>
  <si>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</si>
  <si>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</si>
  <si>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</si>
  <si>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</si>
  <si>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</si>
  <si>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</si>
  <si>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</si>
  <si>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</si>
  <si>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</si>
  <si>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</si>
  <si>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</si>
  <si>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</si>
  <si>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</si>
  <si>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</si>
  <si>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</si>
  <si>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</si>
  <si>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</si>
  <si>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</si>
  <si>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</si>
  <si>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</si>
  <si>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</si>
  <si>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</si>
  <si>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</si>
  <si>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</si>
  <si>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</si>
  <si>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</si>
  <si>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</si>
  <si>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</si>
  <si>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</si>
  <si>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</si>
  <si>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</si>
  <si>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</si>
  <si>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</si>
  <si>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</si>
  <si>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</si>
  <si>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</si>
  <si>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</si>
  <si>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</si>
  <si>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</si>
  <si>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</si>
  <si>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</si>
  <si>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</si>
  <si>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</si>
  <si>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</si>
  <si>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</si>
  <si>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</si>
  <si>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</si>
  <si>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</si>
  <si>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</si>
  <si>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</si>
  <si>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</si>
  <si>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</si>
  <si>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</si>
  <si>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</si>
  <si>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</si>
  <si>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</si>
  <si>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</si>
  <si>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</si>
  <si>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</si>
  <si>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</si>
  <si>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</si>
  <si>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</si>
  <si>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</si>
  <si>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</si>
  <si>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</si>
  <si>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</si>
  <si>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</si>
  <si>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</si>
  <si>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</si>
  <si>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</si>
  <si>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</si>
  <si>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</si>
  <si>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</si>
  <si>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</si>
  <si>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</si>
  <si>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</si>
  <si>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</si>
  <si>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</si>
  <si>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</si>
  <si>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</si>
  <si>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</si>
  <si>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</si>
  <si>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</si>
  <si>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</si>
  <si>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</si>
  <si>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</si>
  <si>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</si>
  <si>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</si>
  <si>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</si>
  <si>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</si>
  <si>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</si>
  <si>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</si>
  <si>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</si>
  <si>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</si>
  <si>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</si>
  <si>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</si>
  <si>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</si>
  <si>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</si>
  <si>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</si>
  <si>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</si>
  <si>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</si>
  <si>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</si>
  <si>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</si>
  <si>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</si>
  <si>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</si>
  <si>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</si>
  <si>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</si>
  <si>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</si>
  <si>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</si>
  <si>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</si>
  <si>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</si>
  <si>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</si>
  <si>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</si>
  <si>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</si>
  <si>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</si>
  <si>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</si>
  <si>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</si>
  <si>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</si>
  <si>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</si>
  <si>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</si>
  <si>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</si>
  <si>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</si>
  <si>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</si>
  <si>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</si>
  <si>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</si>
  <si>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</si>
  <si>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</si>
  <si>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</si>
  <si>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</si>
  <si>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</si>
  <si>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</si>
  <si>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</si>
  <si>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</si>
  <si>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</si>
  <si>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</si>
  <si>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</si>
  <si>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</si>
  <si>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</si>
  <si>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</si>
  <si>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</si>
  <si>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</si>
  <si>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</si>
  <si>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</si>
  <si>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</si>
  <si>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</si>
  <si>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</si>
  <si>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</si>
  <si>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</si>
  <si>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</si>
  <si>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</si>
  <si>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</si>
  <si>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</si>
  <si>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</si>
  <si>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</si>
  <si>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</si>
  <si>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</si>
  <si>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</si>
  <si>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</si>
  <si>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</si>
  <si>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</si>
  <si>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</si>
  <si>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</si>
  <si>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</si>
  <si>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</si>
  <si>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</si>
  <si>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</si>
  <si>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</si>
  <si>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</si>
  <si>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</si>
  <si>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</si>
  <si>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</si>
  <si>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</si>
  <si>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</si>
  <si>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</si>
  <si>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</si>
  <si>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</si>
  <si>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</si>
  <si>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</si>
  <si>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</si>
  <si>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</si>
  <si>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</si>
  <si>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</si>
  <si>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</si>
  <si>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</si>
  <si>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</si>
  <si>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</si>
  <si>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</si>
  <si>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</si>
  <si>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</si>
  <si>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</si>
  <si>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</si>
  <si>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</si>
  <si>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</si>
  <si>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</si>
  <si>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</si>
  <si>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</si>
  <si>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</si>
  <si>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</si>
  <si>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</si>
  <si>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</si>
  <si>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</si>
  <si>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</si>
  <si>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</si>
  <si>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</si>
  <si>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</si>
  <si>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</si>
  <si>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</si>
  <si>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</si>
  <si>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</si>
  <si>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</si>
  <si>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</si>
  <si>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</si>
  <si>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</si>
  <si>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</si>
  <si>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</si>
  <si>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</si>
  <si>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</si>
  <si>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</si>
  <si>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</si>
  <si>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</si>
  <si>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</si>
  <si>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</si>
  <si>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</si>
  <si>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</si>
  <si>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</si>
  <si>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</si>
  <si>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</si>
  <si>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</si>
  <si>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</si>
  <si>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</si>
  <si>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</si>
  <si>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</si>
  <si>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</si>
  <si>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</si>
  <si>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</si>
  <si>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</si>
  <si>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</si>
  <si>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</si>
  <si>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</si>
  <si>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</si>
  <si>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</si>
  <si>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</si>
  <si>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</si>
  <si>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</si>
  <si>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</si>
  <si>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</si>
  <si>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</si>
  <si>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</si>
  <si>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</si>
  <si>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</si>
  <si>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</si>
  <si>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</si>
  <si>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</si>
  <si>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</si>
  <si>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</si>
  <si>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</si>
  <si>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</si>
  <si>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</si>
  <si>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</si>
  <si>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</si>
  <si>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</si>
  <si>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</si>
  <si>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</si>
  <si>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</si>
  <si>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</si>
  <si>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</si>
  <si>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</si>
  <si>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</si>
  <si>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</si>
  <si>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</si>
  <si>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</si>
  <si>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</si>
  <si>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</si>
  <si>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</si>
  <si>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</si>
  <si>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</si>
  <si>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</si>
  <si>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</si>
  <si>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</si>
  <si>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</si>
  <si>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</si>
  <si>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</si>
  <si>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</si>
  <si>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</si>
  <si>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</si>
  <si>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</si>
  <si>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</si>
  <si>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</si>
  <si>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</si>
  <si>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</si>
  <si>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</si>
  <si>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</si>
  <si>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</si>
  <si>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</si>
  <si>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</si>
  <si>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</si>
  <si>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</si>
  <si>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</si>
  <si>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</si>
  <si>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</si>
  <si>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</si>
  <si>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</si>
  <si>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</si>
  <si>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</si>
  <si>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</si>
  <si>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</si>
  <si>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</si>
  <si>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</si>
  <si>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</si>
  <si>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</si>
  <si>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</si>
  <si>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</si>
  <si>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</si>
  <si>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</si>
  <si>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</si>
  <si>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</si>
  <si>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</si>
  <si>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</si>
  <si>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</si>
  <si>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</si>
  <si>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</si>
  <si>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</si>
  <si>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</si>
  <si>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</si>
  <si>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</si>
  <si>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</si>
  <si>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</si>
  <si>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</si>
  <si>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</si>
  <si>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</si>
  <si>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</si>
  <si>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</si>
  <si>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</si>
  <si>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</si>
  <si>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</si>
  <si>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</si>
  <si>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</si>
  <si>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</si>
  <si>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</si>
  <si>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</si>
  <si>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</si>
  <si>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</si>
  <si>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</si>
  <si>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</si>
  <si>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</si>
  <si>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</si>
  <si>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</si>
  <si>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</si>
  <si>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</si>
  <si>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</si>
  <si>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</si>
  <si>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</si>
  <si>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</si>
  <si>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</si>
  <si>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</si>
  <si>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</si>
  <si>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</si>
  <si>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</si>
  <si>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</si>
  <si>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</si>
  <si>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</si>
  <si>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</si>
  <si>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</si>
  <si>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</si>
  <si>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</si>
  <si>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</si>
  <si>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</si>
  <si>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</si>
  <si>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</si>
  <si>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</si>
  <si>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</si>
  <si>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</si>
  <si>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</si>
  <si>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</si>
  <si>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</si>
  <si>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</si>
  <si>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</si>
  <si>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</si>
  <si>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</si>
  <si>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</si>
  <si>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</si>
  <si>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</si>
  <si>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</si>
  <si>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</si>
  <si>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</si>
  <si>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</si>
  <si>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</si>
  <si>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</si>
  <si>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</si>
  <si>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</si>
  <si>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</si>
  <si>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</si>
  <si>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</si>
  <si>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</si>
  <si>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</si>
  <si>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</si>
  <si>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</si>
  <si>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</si>
  <si>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</si>
  <si>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</si>
  <si>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</si>
  <si>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</si>
  <si>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</si>
  <si>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</si>
  <si>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</si>
  <si>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</si>
  <si>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</si>
  <si>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</si>
  <si>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</si>
  <si>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</si>
  <si>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</si>
  <si>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</si>
  <si>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</si>
  <si>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</si>
  <si>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</si>
  <si>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</si>
  <si>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</si>
  <si>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</si>
  <si>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</si>
  <si>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</si>
  <si>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</si>
  <si>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</si>
  <si>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</si>
  <si>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</si>
  <si>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</si>
  <si>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</si>
  <si>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</si>
  <si>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</si>
  <si>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</si>
  <si>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</si>
  <si>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</si>
  <si>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</si>
  <si>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</si>
  <si>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</si>
  <si>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</si>
  <si>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</si>
  <si>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</si>
  <si>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</si>
  <si>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</si>
  <si>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</si>
  <si>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</si>
  <si>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</si>
  <si>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</si>
  <si>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</si>
  <si>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</si>
  <si>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</si>
  <si>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</si>
  <si>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</si>
  <si>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</si>
  <si>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</si>
  <si>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</si>
  <si>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</si>
  <si>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</si>
  <si>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</si>
  <si>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</si>
  <si>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</si>
  <si>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</si>
  <si>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</si>
  <si>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</si>
  <si>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</si>
  <si>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</si>
  <si>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</si>
  <si>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</si>
  <si>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</si>
  <si>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</si>
  <si>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</si>
  <si>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</si>
  <si>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</si>
  <si>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</si>
  <si>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</si>
  <si>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</si>
  <si>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</si>
  <si>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</si>
  <si>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</si>
  <si>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</si>
  <si>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</si>
  <si>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</si>
  <si>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</si>
  <si>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</si>
  <si>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</si>
  <si>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</si>
  <si>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</si>
  <si>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</si>
  <si>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</si>
  <si>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</si>
  <si>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</si>
  <si>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</si>
  <si>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</si>
  <si>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</si>
  <si>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</si>
  <si>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</si>
  <si>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</si>
  <si>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</si>
  <si>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</si>
  <si>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</si>
  <si>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</si>
  <si>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</si>
  <si>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</si>
  <si>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</si>
  <si>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</si>
  <si>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</si>
  <si>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</si>
  <si>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</si>
  <si>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</si>
  <si>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</si>
  <si>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</si>
  <si>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</si>
  <si>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</si>
  <si>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</si>
  <si>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</si>
  <si>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</si>
  <si>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</si>
  <si>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</si>
  <si>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</si>
  <si>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</si>
  <si>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</si>
  <si>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</si>
  <si>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</si>
  <si>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</si>
  <si>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</si>
  <si>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</si>
  <si>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</si>
  <si>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</si>
  <si>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</si>
  <si>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</si>
  <si>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</si>
  <si>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</si>
  <si>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</si>
  <si>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</si>
  <si>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</si>
  <si>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</si>
  <si>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</si>
  <si>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</si>
  <si>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</si>
  <si>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</si>
  <si>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</si>
  <si>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</si>
  <si>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</si>
  <si>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</si>
  <si>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</si>
  <si>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</si>
  <si>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</si>
  <si>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</si>
  <si>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</si>
  <si>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</si>
  <si>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</si>
  <si>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</si>
  <si>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</si>
  <si>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</si>
  <si>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</si>
  <si>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</si>
  <si>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</si>
  <si>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</si>
  <si>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</si>
  <si>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</si>
  <si>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</si>
  <si>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</si>
  <si>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</si>
  <si>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</si>
  <si>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</si>
  <si>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</si>
  <si>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</si>
  <si>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</si>
  <si>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</si>
  <si>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</si>
  <si>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</si>
  <si>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</si>
  <si>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</si>
  <si>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</si>
  <si>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</si>
  <si>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</si>
  <si>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</si>
  <si>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</si>
  <si>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</si>
  <si>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</si>
  <si>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</si>
  <si>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</si>
  <si>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</si>
  <si>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</si>
  <si>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</si>
  <si>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</si>
  <si>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</si>
  <si>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</si>
  <si>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</si>
  <si>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</si>
  <si>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</si>
  <si>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</si>
  <si>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</si>
  <si>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</si>
  <si>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</si>
  <si>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</si>
  <si>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</si>
  <si>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</si>
  <si>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</si>
  <si>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</si>
  <si>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</si>
  <si>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</si>
  <si>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</si>
  <si>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</si>
  <si>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</si>
  <si>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</si>
  <si>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</si>
  <si>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</si>
  <si>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</si>
  <si>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</si>
  <si>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</si>
  <si>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</si>
  <si>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</si>
  <si>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</si>
  <si>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</si>
  <si>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</si>
  <si>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</si>
  <si>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</si>
  <si>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</si>
  <si>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</si>
  <si>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</si>
  <si>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</si>
  <si>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</si>
  <si>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</si>
  <si>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</si>
  <si>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</si>
  <si>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</si>
  <si>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</si>
  <si>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</si>
  <si>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</si>
  <si>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</si>
  <si>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</si>
  <si>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</si>
  <si>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</si>
  <si>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</si>
  <si>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</si>
  <si>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</si>
  <si>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</si>
  <si>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</si>
  <si>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</si>
  <si>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</si>
  <si>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</si>
  <si>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</si>
  <si>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</si>
  <si>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</si>
  <si>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</si>
  <si>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</si>
  <si>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</si>
  <si>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</si>
  <si>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</si>
  <si>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</si>
  <si>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</si>
  <si>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</si>
  <si>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</si>
  <si>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</si>
  <si>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</si>
  <si>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</si>
  <si>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</si>
  <si>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</si>
  <si>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</si>
  <si>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</si>
  <si>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</si>
  <si>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</si>
  <si>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</si>
  <si>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</si>
  <si>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</si>
  <si>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</si>
  <si>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</si>
  <si>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</si>
  <si>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</si>
  <si>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</si>
  <si>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</si>
  <si>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</si>
  <si>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</si>
  <si>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</si>
  <si>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</si>
  <si>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</si>
  <si>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</si>
  <si>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</si>
  <si>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</si>
  <si>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</si>
  <si>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</si>
  <si>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</si>
  <si>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</si>
  <si>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</si>
  <si>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</si>
  <si>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</si>
  <si>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</si>
  <si>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</si>
  <si>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</si>
  <si>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</si>
  <si>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</si>
  <si>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</si>
  <si>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</si>
  <si>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</si>
  <si>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</si>
  <si>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</si>
  <si>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</si>
  <si>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</si>
  <si>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</si>
  <si>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</si>
  <si>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</si>
  <si>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</si>
  <si>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</si>
  <si>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</si>
  <si>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</si>
  <si>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</si>
  <si>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</si>
  <si>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</si>
  <si>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</si>
  <si>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</si>
  <si>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</si>
  <si>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</si>
  <si>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</si>
  <si>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</si>
  <si>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</si>
  <si>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</si>
  <si>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</si>
  <si>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</si>
  <si>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</si>
  <si>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</si>
  <si>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</si>
  <si>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</si>
  <si>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</si>
  <si>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</si>
  <si>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</si>
  <si>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</si>
  <si>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</si>
  <si>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</si>
  <si>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</si>
  <si>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</si>
  <si>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</si>
  <si>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</si>
  <si>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</si>
  <si>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</si>
  <si>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</si>
  <si>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</si>
  <si>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</si>
  <si>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</si>
  <si>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</si>
  <si>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</si>
  <si>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</si>
  <si>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</si>
  <si>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</si>
  <si>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</si>
  <si>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</si>
  <si>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</si>
  <si>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</si>
  <si>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</si>
  <si>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</si>
  <si>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</si>
  <si>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</si>
  <si>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</si>
  <si>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</si>
  <si>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</si>
  <si>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</si>
  <si>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</si>
  <si>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</si>
  <si>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</si>
  <si>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</si>
  <si>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</si>
  <si>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</si>
  <si>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</si>
  <si>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</si>
  <si>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</si>
  <si>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</si>
  <si>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</si>
  <si>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</si>
  <si>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</si>
  <si>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</si>
  <si>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</si>
  <si>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</si>
  <si>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</si>
  <si>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</si>
  <si>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</si>
  <si>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</si>
  <si>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</si>
  <si>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</si>
  <si>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</si>
  <si>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</si>
  <si>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</si>
  <si>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</si>
  <si>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</si>
  <si>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</si>
  <si>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</si>
  <si>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</si>
  <si>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</si>
  <si>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</si>
  <si>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</si>
  <si>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</si>
  <si>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</si>
  <si>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</si>
  <si>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</si>
  <si>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</si>
  <si>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</si>
  <si>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</si>
  <si>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</si>
  <si>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</si>
  <si>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</si>
  <si>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</si>
  <si>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</si>
  <si>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</si>
  <si>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</si>
  <si>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</si>
  <si>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</si>
  <si>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</si>
  <si>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</si>
  <si>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</si>
  <si>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</si>
  <si>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</si>
  <si>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</si>
  <si>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</si>
  <si>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</si>
  <si>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</si>
  <si>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</si>
  <si>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</si>
  <si>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</si>
  <si>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</si>
  <si>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</si>
  <si>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</si>
  <si>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</si>
  <si>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</si>
  <si>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</si>
  <si>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</si>
  <si>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</si>
  <si>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</si>
  <si>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</si>
  <si>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</si>
  <si>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</si>
  <si>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</si>
  <si>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</si>
  <si>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</si>
  <si>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</si>
  <si>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</si>
  <si>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</si>
  <si>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</si>
  <si>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</si>
  <si>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</si>
  <si>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</si>
  <si>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</si>
  <si>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</si>
  <si>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</si>
  <si>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</si>
  <si>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</si>
  <si>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</si>
  <si>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</si>
  <si>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</si>
  <si>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</si>
  <si>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</si>
  <si>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</si>
  <si>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</si>
  <si>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</si>
  <si>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</si>
  <si>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</si>
  <si>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</si>
  <si>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</si>
  <si>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</si>
  <si>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</si>
  <si>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</si>
  <si>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</si>
  <si>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</si>
  <si>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</si>
  <si>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</si>
  <si>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</si>
  <si>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</si>
  <si>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</si>
  <si>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</si>
  <si>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</si>
  <si>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</si>
  <si>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</si>
  <si>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</si>
  <si>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</si>
  <si>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</si>
  <si>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</si>
  <si>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</si>
  <si>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</si>
  <si>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</si>
  <si>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</si>
  <si>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</si>
  <si>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</si>
  <si>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</si>
  <si>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</si>
  <si>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</si>
  <si>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</si>
  <si>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</si>
  <si>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</si>
  <si>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</si>
  <si>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</si>
  <si>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</si>
  <si>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</si>
  <si>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</si>
  <si>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</si>
  <si>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</si>
  <si>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</si>
  <si>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</si>
  <si>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</si>
  <si>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</si>
  <si>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</si>
  <si>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</si>
  <si>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</si>
  <si>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</si>
  <si>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</si>
  <si>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</si>
  <si>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</si>
  <si>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</si>
  <si>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</si>
  <si>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</si>
  <si>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</si>
  <si>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</si>
  <si>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</si>
  <si>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</si>
  <si>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</si>
  <si>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</si>
  <si>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</si>
  <si>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</si>
  <si>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</si>
  <si>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</si>
  <si>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</si>
  <si>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</si>
  <si>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</si>
  <si>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</si>
  <si>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</si>
  <si>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</si>
  <si>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</si>
  <si>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</si>
  <si>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</si>
  <si>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</si>
  <si>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</si>
  <si>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</si>
  <si>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</si>
  <si>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</si>
  <si>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</si>
  <si>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</si>
  <si>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</si>
  <si>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</si>
  <si>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</si>
  <si>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</si>
  <si>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</si>
  <si>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</si>
  <si>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</si>
  <si>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</si>
  <si>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</si>
  <si>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</si>
  <si>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</si>
  <si>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</si>
  <si>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</si>
  <si>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</si>
  <si>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</si>
  <si>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</si>
  <si>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</si>
  <si>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</si>
  <si>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</si>
  <si>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</si>
  <si>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</si>
  <si>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</si>
  <si>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</si>
  <si>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</si>
  <si>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</si>
  <si>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</si>
  <si>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</si>
  <si>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</si>
  <si>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</si>
  <si>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</si>
  <si>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</si>
  <si>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</si>
  <si>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</si>
  <si>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</si>
  <si>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</si>
  <si>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</si>
  <si>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</si>
  <si>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</si>
  <si>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</si>
  <si>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</si>
  <si>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</si>
  <si>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</si>
  <si>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</si>
  <si>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</si>
  <si>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</si>
  <si>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</si>
  <si>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</si>
  <si>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</si>
  <si>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</si>
  <si>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</si>
  <si>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</si>
  <si>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</si>
  <si>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</si>
  <si>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</si>
  <si>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</si>
  <si>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</si>
  <si>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</si>
  <si>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</si>
  <si>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</si>
  <si>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</si>
  <si>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</si>
  <si>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</si>
  <si>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</si>
  <si>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</si>
  <si>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</si>
  <si>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</si>
  <si>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</si>
  <si>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</si>
  <si>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</si>
  <si>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</si>
  <si>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</si>
  <si>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</si>
  <si>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</si>
  <si>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</si>
  <si>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</si>
  <si>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</si>
  <si>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</si>
  <si>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</si>
  <si>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</si>
  <si>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</si>
  <si>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</si>
  <si>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</si>
  <si>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</si>
  <si>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</si>
  <si>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</si>
  <si>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</si>
  <si>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</si>
  <si>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</si>
  <si>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</si>
  <si>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</si>
  <si>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</si>
  <si>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</si>
  <si>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</si>
  <si>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</si>
  <si>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</si>
  <si>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</si>
  <si>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</si>
  <si>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</si>
  <si>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</si>
  <si>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</si>
  <si>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</si>
  <si>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</si>
  <si>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</si>
  <si>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</si>
  <si>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</si>
  <si>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</si>
  <si>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</si>
  <si>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</si>
  <si>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</si>
  <si>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</si>
  <si>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</si>
  <si>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</si>
  <si>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</si>
  <si>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</si>
  <si>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</si>
  <si>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</si>
  <si>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</si>
  <si>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</si>
  <si>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</si>
  <si>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</si>
  <si>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</si>
  <si>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</si>
  <si>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</si>
  <si>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</si>
  <si>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</si>
  <si>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</si>
  <si>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</si>
  <si>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</si>
  <si>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</si>
  <si>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</si>
  <si>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</si>
  <si>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</si>
  <si>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</si>
  <si>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</si>
  <si>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</si>
  <si>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</si>
  <si>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</si>
  <si>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</si>
  <si>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</si>
  <si>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</si>
  <si>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</si>
  <si>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</si>
  <si>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</si>
  <si>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</si>
  <si>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</si>
  <si>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</si>
  <si>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</si>
  <si>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</si>
  <si>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</si>
  <si>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</si>
  <si>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</si>
  <si>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</si>
  <si>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</si>
  <si>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</si>
  <si>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</si>
  <si>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</si>
  <si>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</si>
  <si>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</si>
  <si>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</si>
  <si>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</si>
  <si>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</si>
  <si>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</si>
  <si>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</si>
  <si>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</si>
  <si>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</si>
  <si>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</si>
  <si>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</si>
  <si>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</si>
  <si>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</si>
  <si>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</si>
  <si>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</si>
  <si>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</si>
  <si>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</si>
  <si>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</si>
  <si>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</si>
  <si>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</si>
  <si>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</si>
  <si>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</si>
  <si>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</si>
  <si>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</si>
  <si>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</si>
  <si>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</si>
  <si>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</si>
  <si>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</si>
  <si>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</si>
  <si>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</si>
  <si>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</si>
  <si>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</si>
  <si>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</si>
  <si>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</si>
  <si>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</si>
  <si>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</si>
  <si>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</si>
  <si>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</si>
  <si>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</si>
  <si>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</si>
  <si>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</si>
  <si>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</si>
  <si>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</si>
  <si>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</si>
  <si>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</si>
  <si>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</si>
  <si>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</si>
  <si>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</si>
  <si>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</si>
  <si>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</si>
  <si>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</si>
  <si>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</si>
  <si>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</si>
  <si>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</si>
  <si>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</si>
  <si>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</si>
  <si>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</si>
  <si>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</si>
  <si>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</si>
  <si>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</si>
  <si>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</si>
  <si>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</si>
  <si>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</si>
  <si>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</si>
  <si>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</si>
  <si>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</si>
  <si>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</si>
  <si>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</si>
  <si>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</si>
  <si>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</si>
  <si>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</si>
  <si>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</si>
  <si>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</si>
  <si>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</si>
  <si>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</si>
  <si>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</si>
  <si>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</si>
  <si>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</si>
  <si>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</si>
  <si>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</si>
  <si>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</si>
  <si>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</si>
  <si>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</si>
  <si>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</si>
  <si>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</si>
  <si>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</si>
  <si>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</si>
  <si>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</si>
  <si>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</si>
  <si>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</si>
  <si>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</si>
  <si>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</si>
  <si>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</si>
  <si>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</si>
  <si>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</si>
  <si>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</si>
  <si>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</si>
  <si>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</si>
  <si>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</si>
  <si>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</si>
  <si>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</si>
  <si>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</si>
  <si>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</si>
  <si>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</si>
  <si>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</si>
  <si>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</si>
  <si>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</si>
  <si>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</si>
  <si>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</si>
  <si>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</si>
  <si>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</si>
  <si>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</si>
  <si>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</si>
  <si>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</si>
  <si>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</si>
  <si>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</si>
  <si>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</si>
  <si>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</si>
  <si>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</si>
  <si>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</si>
  <si>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</si>
  <si>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</si>
  <si>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</si>
  <si>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</si>
  <si>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</si>
  <si>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</si>
  <si>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</si>
  <si>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</si>
  <si>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</si>
  <si>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</si>
  <si>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</si>
  <si>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</si>
  <si>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</si>
  <si>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</si>
  <si>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</si>
  <si>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</si>
  <si>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</si>
  <si>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</si>
  <si>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</si>
  <si>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</si>
  <si>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</si>
  <si>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</si>
  <si>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</si>
  <si>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</si>
  <si>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</si>
  <si>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</si>
  <si>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</si>
  <si>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</si>
  <si>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</si>
  <si>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</si>
  <si>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</si>
  <si>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</si>
  <si>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</si>
  <si>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</si>
  <si>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</si>
  <si>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</si>
  <si>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</si>
  <si>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</si>
  <si>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</si>
  <si>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</si>
  <si>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</si>
  <si>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</si>
  <si>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</si>
  <si>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</si>
  <si>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</si>
  <si>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</si>
  <si>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</si>
  <si>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</si>
  <si>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</si>
  <si>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</si>
  <si>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</si>
  <si>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</si>
  <si>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</si>
  <si>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</si>
  <si>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</si>
  <si>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</si>
  <si>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</si>
  <si>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</si>
  <si>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</si>
  <si>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</si>
  <si>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</si>
  <si>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</si>
  <si>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</si>
  <si>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</si>
  <si>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</si>
  <si>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</si>
  <si>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</si>
  <si>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</si>
  <si>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</si>
  <si>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</si>
  <si>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</si>
  <si>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</si>
  <si>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</si>
  <si>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</si>
  <si>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</si>
  <si>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</si>
  <si>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</si>
  <si>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</si>
  <si>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</si>
  <si>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</si>
  <si>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</si>
  <si>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</si>
  <si>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</si>
  <si>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</si>
  <si>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</si>
  <si>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</si>
  <si>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</si>
  <si>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</si>
  <si>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</si>
  <si>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</si>
  <si>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</si>
  <si>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</si>
  <si>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</si>
  <si>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</si>
  <si>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</si>
  <si>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</si>
  <si>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</si>
  <si>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</si>
  <si>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</si>
  <si>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</si>
  <si>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</si>
  <si>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</si>
  <si>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</si>
  <si>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</si>
  <si>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</si>
  <si>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</si>
  <si>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</si>
  <si>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</si>
  <si>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</si>
  <si>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</si>
  <si>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</si>
  <si>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</si>
  <si>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</si>
  <si>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</si>
  <si>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</si>
  <si>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</si>
  <si>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</si>
  <si>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</si>
  <si>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</si>
  <si>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</si>
  <si>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</si>
  <si>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</si>
  <si>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</si>
  <si>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</si>
  <si>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</si>
  <si>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</si>
  <si>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</si>
  <si>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</si>
  <si>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</si>
  <si>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</si>
  <si>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</si>
  <si>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</si>
  <si>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</si>
  <si>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</si>
  <si>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</si>
  <si>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</si>
  <si>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</si>
  <si>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</si>
  <si>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</si>
  <si>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</si>
  <si>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</si>
  <si>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</si>
  <si>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</si>
  <si>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</si>
  <si>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</si>
  <si>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</si>
  <si>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</si>
  <si>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</si>
  <si>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</si>
  <si>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</si>
  <si>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</si>
  <si>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</si>
  <si>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</si>
  <si>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</si>
  <si>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</si>
  <si>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</si>
  <si>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</si>
  <si>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</si>
  <si>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</si>
  <si>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</si>
  <si>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</si>
  <si>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</si>
  <si>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</si>
  <si>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</si>
  <si>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</si>
  <si>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</si>
  <si>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</si>
  <si>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</si>
  <si>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</si>
  <si>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</si>
  <si>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</si>
  <si>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</si>
  <si>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</si>
  <si>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</si>
  <si>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</si>
  <si>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</si>
  <si>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</si>
  <si>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</si>
  <si>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</si>
  <si>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</si>
  <si>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</si>
  <si>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</si>
  <si>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</si>
  <si>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</si>
  <si>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</si>
  <si>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</si>
  <si>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</si>
  <si>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</si>
  <si>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</si>
  <si>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</si>
  <si>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</si>
  <si>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</si>
  <si>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</si>
  <si>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</si>
  <si>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</si>
  <si>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</si>
  <si>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</si>
  <si>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</si>
  <si>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</si>
  <si>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</si>
  <si>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</si>
  <si>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</si>
  <si>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</si>
  <si>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</si>
  <si>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</si>
  <si>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</si>
  <si>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</si>
  <si>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</si>
  <si>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</si>
  <si>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</si>
  <si>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</si>
  <si>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</si>
  <si>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</si>
  <si>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</si>
  <si>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</si>
  <si>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</si>
  <si>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</si>
  <si>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</si>
  <si>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</si>
  <si>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</si>
  <si>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</si>
  <si>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</si>
  <si>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</si>
  <si>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</si>
  <si>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</si>
  <si>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</si>
  <si>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</si>
  <si>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</si>
  <si>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</si>
  <si>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</si>
  <si>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</si>
  <si>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</si>
  <si>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</si>
  <si>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</si>
  <si>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</si>
  <si>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</si>
  <si>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</si>
  <si>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</si>
  <si>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</si>
  <si>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</si>
  <si>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</si>
  <si>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</si>
  <si>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</si>
  <si>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</si>
  <si>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</si>
  <si>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</si>
  <si>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</si>
  <si>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</si>
  <si>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</si>
  <si>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</si>
  <si>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</si>
  <si>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</si>
  <si>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</si>
  <si>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</si>
  <si>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</si>
  <si>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</si>
  <si>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</si>
  <si>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</si>
  <si>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</si>
  <si>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</si>
  <si>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</si>
  <si>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</si>
  <si>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</si>
  <si>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</si>
  <si>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</si>
  <si>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</si>
  <si>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</si>
  <si>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</si>
  <si>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</si>
  <si>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</si>
  <si>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</si>
  <si>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</si>
  <si>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</si>
  <si>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</si>
  <si>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</si>
  <si>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</si>
  <si>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</si>
  <si>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</si>
  <si>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</si>
  <si>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</si>
  <si>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</si>
  <si>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</si>
  <si>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</si>
  <si>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</si>
  <si>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</si>
  <si>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</si>
  <si>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</si>
  <si>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</si>
  <si>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</si>
  <si>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</si>
  <si>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</si>
  <si>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</si>
  <si>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</si>
  <si>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</si>
  <si>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</si>
  <si>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</si>
  <si>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</si>
  <si>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</si>
  <si>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</si>
  <si>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</si>
  <si>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</si>
  <si>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</si>
  <si>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</si>
  <si>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</si>
  <si>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</si>
  <si>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</si>
  <si>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</si>
  <si>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</si>
  <si>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</si>
  <si>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</si>
  <si>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</si>
  <si>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</si>
  <si>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</si>
  <si>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</si>
  <si>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</si>
  <si>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</si>
  <si>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</si>
  <si>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</si>
  <si>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</si>
  <si>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</si>
  <si>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</si>
  <si>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</si>
  <si>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</si>
  <si>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</si>
  <si>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</si>
  <si>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</si>
  <si>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</si>
  <si>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</si>
  <si>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</si>
  <si>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</si>
  <si>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</si>
  <si>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</si>
  <si>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</si>
  <si>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</si>
  <si>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</si>
  <si>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</si>
  <si>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</si>
  <si>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</si>
  <si>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</si>
  <si>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</si>
  <si>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</si>
  <si>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</si>
  <si>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</si>
  <si>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</si>
  <si>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</si>
  <si>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</si>
  <si>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</si>
  <si>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</si>
  <si>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</si>
  <si>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</si>
  <si>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</si>
  <si>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</si>
  <si>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</si>
  <si>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</si>
  <si>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</si>
  <si>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</si>
  <si>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</si>
  <si>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</si>
  <si>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</si>
  <si>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</si>
  <si>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</si>
  <si>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</si>
  <si>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</si>
  <si>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</si>
  <si>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</si>
  <si>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</si>
  <si>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</si>
  <si>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</si>
  <si>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</si>
  <si>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</si>
  <si>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</si>
  <si>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</si>
  <si>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</si>
  <si>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</si>
  <si>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</si>
  <si>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</si>
  <si>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</si>
  <si>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</si>
  <si>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</si>
  <si>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</si>
  <si>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</si>
  <si>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</si>
  <si>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</si>
  <si>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</si>
  <si>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</si>
  <si>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</si>
  <si>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</si>
  <si>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</si>
  <si>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</si>
  <si>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</si>
  <si>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</si>
  <si>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</si>
  <si>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</si>
  <si>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</si>
  <si>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</si>
  <si>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</si>
  <si>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</si>
  <si>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</si>
  <si>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</si>
  <si>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</si>
  <si>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</si>
  <si>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</si>
  <si>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</si>
  <si>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</si>
  <si>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</si>
  <si>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</si>
  <si>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</si>
  <si>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</si>
  <si>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</si>
  <si>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</si>
  <si>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</si>
  <si>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</si>
  <si>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</si>
  <si>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</si>
  <si>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</si>
  <si>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</si>
  <si>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</si>
  <si>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</si>
  <si>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</si>
  <si>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</si>
  <si>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</si>
  <si>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</si>
  <si>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</si>
  <si>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</si>
  <si>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</si>
  <si>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</si>
  <si>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</si>
  <si>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</si>
  <si>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</si>
  <si>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</si>
  <si>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</si>
  <si>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</si>
  <si>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</si>
  <si>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</si>
  <si>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</si>
  <si>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</si>
  <si>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</si>
  <si>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</si>
  <si>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</si>
  <si>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</si>
  <si>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</si>
  <si>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</si>
  <si>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</si>
  <si>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</si>
  <si>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</si>
  <si>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</si>
  <si>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</si>
  <si>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</si>
  <si>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</si>
  <si>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</si>
  <si>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</si>
  <si>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</si>
  <si>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</si>
  <si>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</si>
  <si>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</si>
  <si>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</si>
  <si>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</si>
  <si>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</si>
  <si>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</si>
  <si>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</si>
  <si>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</si>
  <si>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</si>
  <si>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</si>
  <si>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</si>
  <si>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</si>
  <si>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</si>
  <si>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</si>
  <si>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</si>
  <si>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</si>
  <si>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</si>
  <si>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</si>
  <si>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</si>
  <si>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</si>
  <si>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</si>
  <si>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</si>
  <si>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</si>
  <si>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</si>
  <si>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</si>
  <si>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</si>
  <si>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</si>
  <si>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</si>
  <si>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</si>
  <si>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</si>
  <si>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</si>
  <si>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</si>
  <si>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</si>
  <si>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</si>
  <si>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</si>
  <si>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</si>
  <si>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</si>
  <si>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</si>
  <si>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</si>
  <si>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</si>
  <si>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</si>
  <si>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</si>
  <si>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</si>
  <si>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</si>
  <si>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</si>
  <si>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</si>
  <si>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</si>
  <si>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</si>
  <si>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</si>
  <si>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</si>
  <si>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</si>
  <si>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</si>
  <si>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</si>
  <si>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</si>
  <si>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</si>
  <si>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</si>
  <si>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</si>
  <si>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</si>
  <si>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</si>
  <si>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</si>
  <si>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</si>
  <si>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</si>
  <si>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</si>
  <si>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</si>
  <si>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</si>
  <si>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</si>
  <si>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</si>
  <si>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</si>
  <si>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</si>
  <si>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</si>
  <si>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</si>
  <si>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</si>
  <si>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</si>
  <si>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</si>
  <si>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</si>
  <si>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</si>
  <si>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</si>
  <si>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</si>
  <si>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</si>
  <si>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</si>
  <si>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</si>
  <si>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</si>
  <si>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</si>
  <si>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</si>
  <si>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</si>
  <si>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</si>
  <si>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</si>
  <si>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</si>
  <si>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</si>
  <si>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</si>
  <si>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</si>
  <si>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</si>
  <si>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</si>
  <si>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</si>
  <si>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</si>
  <si>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</si>
  <si>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</si>
  <si>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</si>
  <si>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</si>
  <si>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</si>
  <si>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</si>
  <si>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</si>
  <si>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</si>
  <si>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</si>
  <si>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</si>
  <si>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</si>
  <si>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</si>
  <si>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</si>
  <si>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</si>
  <si>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</si>
  <si>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</si>
  <si>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</si>
  <si>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</si>
  <si>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</si>
  <si>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</si>
  <si>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</si>
  <si>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</si>
  <si>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</si>
  <si>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</si>
  <si>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</si>
  <si>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</si>
  <si>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</si>
  <si>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</si>
  <si>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</si>
  <si>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</si>
  <si>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</si>
  <si>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</si>
  <si>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</si>
  <si>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</si>
  <si>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</si>
  <si>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</si>
  <si>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</si>
  <si>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</si>
  <si>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</si>
  <si>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</si>
  <si>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</si>
  <si>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</si>
  <si>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</si>
  <si>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</si>
  <si>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</si>
  <si>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</si>
  <si>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</si>
  <si>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</si>
  <si>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</si>
  <si>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</si>
  <si>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</si>
  <si>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</si>
  <si>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</si>
  <si>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</si>
  <si>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</si>
  <si>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</si>
  <si>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</si>
  <si>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</si>
  <si>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</si>
  <si>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</si>
  <si>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</si>
  <si>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</si>
  <si>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</si>
  <si>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</si>
  <si>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</si>
  <si>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</si>
  <si>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</si>
  <si>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</si>
  <si>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</si>
  <si>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</si>
  <si>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</si>
  <si>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</si>
  <si>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</si>
  <si>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</si>
  <si>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</si>
  <si>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</si>
  <si>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</si>
  <si>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</si>
  <si>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</si>
  <si>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</si>
  <si>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</si>
  <si>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</si>
  <si>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</si>
  <si>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</si>
  <si>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</si>
  <si>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</si>
  <si>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</si>
  <si>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</si>
  <si>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</si>
  <si>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</si>
  <si>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</si>
  <si>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</si>
  <si>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</si>
  <si>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</si>
  <si>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</si>
  <si>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</si>
  <si>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</si>
  <si>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</si>
  <si>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</si>
  <si>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</si>
  <si>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</si>
  <si>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</si>
  <si>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</si>
  <si>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</si>
  <si>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</si>
  <si>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</si>
  <si>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</si>
  <si>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</si>
  <si>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</si>
  <si>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</si>
  <si>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</si>
  <si>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</si>
  <si>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</si>
  <si>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</si>
  <si>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</si>
  <si>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</si>
  <si>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</si>
  <si>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</si>
  <si>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</si>
  <si>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</si>
  <si>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</si>
  <si>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</si>
  <si>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</si>
  <si>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</si>
  <si>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</si>
  <si>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</si>
  <si>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</si>
  <si>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</si>
  <si>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</si>
  <si>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</si>
  <si>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</si>
  <si>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</si>
  <si>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</si>
  <si>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</si>
  <si>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</si>
  <si>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</si>
  <si>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</si>
  <si>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</si>
  <si>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</si>
  <si>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</si>
  <si>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</si>
  <si>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</si>
  <si>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</si>
  <si>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</si>
  <si>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</si>
  <si>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</si>
  <si>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</si>
  <si>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</si>
  <si>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</si>
  <si>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</si>
  <si>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</si>
  <si>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</si>
  <si>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</si>
  <si>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</si>
  <si>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</si>
  <si>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</si>
  <si>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</si>
  <si>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</si>
  <si>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</si>
  <si>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</si>
  <si>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</si>
  <si>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</si>
  <si>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</si>
  <si>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</si>
  <si>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</si>
  <si>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</si>
  <si>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</si>
  <si>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</si>
  <si>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</si>
  <si>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</si>
  <si>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</si>
  <si>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</si>
  <si>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</si>
  <si>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</si>
  <si>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</si>
  <si>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</si>
  <si>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</si>
  <si>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</si>
  <si>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</si>
  <si>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</si>
  <si>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</si>
  <si>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</si>
  <si>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</si>
  <si>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</si>
  <si>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</si>
  <si>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</si>
  <si>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</si>
  <si>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</si>
  <si>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</si>
  <si>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</si>
  <si>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</si>
  <si>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</si>
  <si>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</si>
  <si>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</si>
  <si>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</si>
  <si>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</si>
  <si>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</si>
  <si>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</si>
  <si>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</si>
  <si>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</si>
  <si>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</si>
  <si>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</si>
  <si>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</si>
  <si>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</si>
  <si>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</si>
  <si>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</si>
  <si>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</si>
  <si>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</si>
  <si>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</si>
  <si>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</si>
  <si>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</si>
  <si>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</si>
  <si>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</si>
  <si>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</si>
  <si>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</si>
  <si>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</si>
  <si>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</si>
  <si>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</si>
  <si>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</si>
  <si>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</si>
  <si>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</si>
  <si>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</si>
  <si>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</si>
  <si>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</si>
  <si>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</si>
  <si>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</si>
  <si>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</si>
  <si>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</si>
  <si>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</si>
  <si>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</si>
  <si>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</si>
  <si>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</si>
  <si>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</si>
  <si>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</si>
  <si>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</si>
  <si>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</si>
  <si>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</si>
  <si>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</si>
  <si>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</si>
  <si>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</si>
  <si>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</si>
  <si>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</si>
  <si>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</si>
  <si>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</si>
  <si>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</si>
  <si>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</si>
  <si>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</si>
  <si>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</si>
  <si>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</si>
  <si>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</si>
  <si>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</si>
  <si>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</si>
  <si>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</si>
  <si>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</si>
  <si>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</si>
  <si>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</si>
  <si>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</si>
  <si>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</si>
  <si>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</si>
  <si>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</si>
  <si>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</si>
  <si>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</si>
  <si>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</si>
  <si>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</si>
  <si>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</si>
  <si>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</si>
  <si>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</si>
  <si>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</si>
  <si>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</si>
  <si>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</si>
  <si>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</si>
  <si>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</si>
  <si>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</si>
  <si>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</si>
  <si>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</si>
  <si>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</si>
  <si>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</si>
  <si>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</si>
  <si>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</si>
  <si>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</si>
  <si>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</si>
  <si>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</si>
  <si>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</si>
  <si>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</si>
  <si>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</si>
  <si>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</si>
  <si>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</si>
  <si>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</si>
  <si>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</si>
  <si>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</si>
  <si>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</si>
  <si>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</si>
  <si>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</si>
  <si>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</si>
  <si>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</si>
  <si>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</si>
  <si>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</si>
  <si>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</si>
  <si>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</si>
  <si>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</si>
  <si>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</si>
  <si>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</si>
  <si>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</si>
  <si>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</si>
  <si>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</si>
  <si>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</si>
  <si>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</si>
  <si>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</si>
  <si>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</si>
  <si>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</si>
  <si>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</si>
  <si>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</si>
  <si>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</si>
  <si>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</si>
  <si>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</si>
  <si>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</si>
  <si>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</si>
  <si>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</si>
  <si>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</si>
  <si>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</si>
  <si>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</si>
  <si>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</si>
  <si>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</si>
  <si>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</si>
  <si>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</si>
  <si>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</si>
  <si>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</si>
  <si>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</si>
  <si>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</si>
  <si>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</si>
  <si>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</si>
  <si>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</si>
  <si>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</si>
  <si>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</si>
  <si>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</si>
  <si>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</si>
  <si>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</si>
  <si>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</si>
  <si>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</si>
  <si>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</si>
  <si>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</si>
  <si>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</si>
  <si>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</si>
  <si>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</si>
  <si>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</si>
  <si>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</si>
  <si>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</si>
  <si>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</si>
  <si>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</si>
  <si>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</si>
  <si>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</si>
  <si>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</si>
  <si>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</si>
  <si>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</si>
  <si>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</si>
  <si>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</si>
  <si>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</si>
  <si>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</si>
  <si>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</si>
  <si>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</si>
  <si>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</si>
  <si>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</si>
  <si>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</si>
  <si>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</si>
  <si>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</si>
  <si>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</si>
  <si>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</si>
  <si>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</si>
  <si>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</si>
  <si>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</si>
  <si>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</si>
  <si>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</si>
  <si>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</si>
  <si>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</si>
  <si>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</si>
  <si>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</si>
  <si>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</si>
  <si>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</si>
  <si>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</si>
  <si>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</si>
  <si>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</si>
  <si>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</si>
  <si>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</si>
  <si>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</si>
  <si>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</si>
  <si>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</si>
  <si>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</si>
  <si>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</si>
  <si>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</si>
  <si>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</si>
  <si>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</si>
  <si>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</si>
  <si>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</si>
  <si>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</si>
  <si>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</si>
  <si>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</si>
  <si>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</si>
  <si>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</si>
  <si>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</si>
  <si>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</si>
  <si>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</si>
  <si>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</si>
  <si>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</si>
  <si>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</si>
  <si>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</si>
  <si>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</si>
  <si>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</si>
  <si>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</si>
  <si>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</si>
  <si>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</si>
  <si>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</si>
  <si>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</si>
  <si>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</si>
  <si>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</si>
  <si>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</si>
  <si>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</si>
  <si>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</si>
  <si>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</si>
  <si>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</si>
  <si>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</si>
  <si>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</si>
  <si>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</si>
  <si>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</si>
  <si>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</si>
  <si>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</si>
  <si>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</si>
  <si>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</si>
  <si>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</si>
  <si>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</si>
  <si>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</si>
  <si>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</si>
  <si>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</si>
  <si>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</si>
  <si>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</si>
  <si>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</si>
  <si>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</si>
  <si>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</si>
  <si>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</si>
  <si>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</si>
  <si>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</si>
  <si>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</si>
  <si>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</si>
  <si>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</si>
  <si>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</si>
  <si>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</si>
  <si>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</si>
  <si>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</si>
  <si>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</si>
  <si>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</si>
  <si>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</si>
  <si>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</si>
  <si>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</si>
  <si>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</si>
  <si>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</si>
  <si>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</si>
  <si>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</si>
  <si>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</si>
  <si>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</si>
  <si>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</si>
  <si>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</si>
  <si>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</si>
  <si>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</si>
  <si>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</si>
  <si>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</si>
  <si>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</si>
  <si>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</si>
  <si>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</si>
  <si>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</si>
  <si>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</si>
  <si>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</si>
  <si>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</si>
  <si>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</si>
  <si>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</si>
  <si>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</si>
  <si>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</si>
  <si>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</si>
  <si>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</si>
  <si>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</si>
  <si>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</si>
  <si>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</si>
  <si>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</si>
  <si>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</si>
  <si>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</si>
  <si>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</si>
  <si>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</si>
  <si>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</si>
  <si>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</si>
  <si>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</si>
  <si>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</si>
  <si>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</si>
  <si>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</si>
  <si>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</si>
  <si>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</si>
  <si>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</si>
  <si>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</si>
  <si>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</si>
  <si>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</si>
  <si>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</si>
  <si>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</si>
  <si>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</si>
  <si>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</si>
  <si>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</si>
  <si>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</si>
  <si>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</si>
  <si>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</si>
  <si>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</si>
  <si>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</si>
  <si>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</si>
  <si>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</si>
  <si>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</si>
  <si>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</si>
  <si>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</si>
  <si>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</si>
  <si>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</si>
  <si>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</si>
  <si>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</si>
  <si>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</si>
  <si>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</si>
  <si>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</si>
  <si>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</si>
  <si>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</si>
  <si>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</si>
  <si>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</si>
  <si>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</si>
  <si>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</si>
  <si>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</si>
  <si>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</si>
  <si>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</si>
  <si>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</si>
  <si>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</si>
  <si>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</si>
  <si>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</si>
  <si>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</si>
  <si>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</si>
  <si>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</si>
  <si>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</si>
  <si>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</si>
  <si>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</si>
  <si>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</si>
  <si>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</si>
  <si>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</si>
  <si>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</si>
  <si>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</si>
  <si>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</si>
  <si>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</si>
  <si>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</si>
  <si>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</si>
  <si>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</si>
  <si>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</si>
  <si>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</si>
  <si>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</si>
  <si>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</si>
  <si>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</si>
  <si>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</si>
  <si>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</si>
  <si>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</si>
  <si>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</si>
  <si>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</si>
  <si>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</si>
  <si>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</si>
  <si>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</si>
  <si>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</si>
  <si>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</si>
  <si>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</si>
  <si>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</si>
  <si>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</si>
  <si>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</si>
  <si>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</si>
  <si>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</si>
  <si>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</si>
  <si>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</si>
  <si>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</si>
  <si>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</si>
  <si>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</si>
  <si>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</si>
  <si>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</si>
  <si>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</si>
  <si>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</si>
  <si>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</si>
  <si>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</si>
  <si>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</si>
  <si>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</si>
  <si>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</si>
  <si>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</si>
  <si>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</si>
  <si>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</si>
  <si>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</si>
  <si>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</si>
  <si>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</si>
  <si>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</si>
  <si>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</si>
  <si>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</si>
  <si>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</si>
  <si>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</si>
  <si>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</si>
  <si>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</si>
  <si>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</si>
  <si>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</si>
  <si>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</si>
  <si>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</si>
  <si>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</si>
  <si>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</si>
  <si>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</si>
  <si>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</si>
  <si>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</si>
  <si>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</si>
  <si>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</si>
  <si>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</si>
  <si>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</si>
  <si>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</si>
  <si>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</si>
  <si>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</si>
  <si>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</si>
  <si>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</si>
  <si>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</si>
  <si>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</si>
  <si>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</si>
  <si>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</si>
  <si>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</si>
  <si>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</si>
  <si>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</si>
  <si>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</si>
  <si>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</si>
  <si>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</si>
  <si>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</si>
  <si>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</si>
  <si>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</si>
  <si>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</si>
  <si>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</si>
  <si>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</si>
  <si>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</si>
  <si>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</si>
  <si>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</si>
  <si>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</si>
  <si>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</si>
  <si>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</si>
  <si>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</si>
  <si>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</si>
  <si>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</si>
  <si>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</si>
  <si>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</si>
  <si>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</si>
  <si>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</si>
  <si>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</si>
  <si>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</si>
  <si>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</si>
  <si>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</si>
  <si>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</si>
  <si>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</si>
  <si>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</si>
  <si>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</si>
  <si>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</si>
  <si>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</si>
  <si>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</si>
  <si>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</si>
  <si>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</si>
  <si>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</si>
  <si>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</si>
  <si>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</si>
  <si>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</si>
  <si>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</si>
  <si>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</si>
  <si>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</si>
  <si>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</si>
  <si>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</si>
  <si>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</si>
  <si>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</si>
  <si>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</si>
  <si>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</si>
  <si>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</si>
  <si>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</si>
  <si>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</si>
  <si>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</si>
  <si>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</si>
  <si>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</si>
  <si>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</si>
  <si>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</si>
  <si>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</si>
  <si>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</si>
  <si>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</si>
  <si>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</si>
  <si>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</si>
  <si>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</si>
  <si>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</si>
  <si>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</si>
  <si>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</si>
  <si>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</si>
  <si>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</si>
  <si>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</si>
  <si>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</si>
  <si>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</si>
  <si>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</si>
  <si>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</si>
  <si>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</si>
  <si>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</si>
  <si>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</si>
  <si>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</si>
  <si>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</si>
  <si>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</si>
  <si>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</si>
  <si>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</si>
  <si>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</si>
  <si>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</si>
  <si>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</si>
  <si>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</si>
  <si>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</si>
  <si>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</si>
  <si>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</si>
  <si>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</si>
  <si>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</si>
  <si>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</si>
  <si>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</si>
  <si>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</si>
  <si>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</si>
  <si>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</si>
  <si>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</si>
  <si>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</si>
  <si>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</si>
  <si>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</si>
  <si>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</si>
  <si>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</si>
  <si>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</si>
  <si>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</si>
  <si>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</si>
  <si>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</si>
  <si>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</si>
  <si>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</si>
  <si>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</si>
  <si>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</si>
  <si>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</si>
  <si>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</si>
  <si>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</si>
  <si>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</si>
  <si>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</si>
  <si>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</si>
  <si>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</si>
  <si>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</si>
  <si>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</si>
  <si>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</si>
  <si>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</si>
  <si>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</si>
  <si>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</si>
  <si>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</si>
  <si>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</si>
  <si>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</si>
  <si>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</si>
  <si>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</si>
  <si>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</si>
  <si>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</si>
  <si>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</si>
  <si>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</si>
  <si>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</si>
  <si>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</si>
  <si>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</si>
  <si>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</si>
  <si>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</si>
  <si>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</si>
  <si>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</si>
  <si>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</si>
  <si>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</si>
  <si>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</si>
  <si>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</si>
  <si>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</si>
  <si>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</si>
  <si>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</si>
  <si>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</si>
  <si>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</si>
  <si>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</si>
  <si>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</si>
  <si>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</si>
  <si>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</si>
  <si>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</si>
  <si>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</si>
  <si>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</si>
  <si>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</si>
  <si>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</si>
  <si>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</si>
  <si>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</si>
  <si>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</si>
  <si>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</si>
  <si>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</si>
  <si>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</si>
  <si>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</si>
  <si>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</si>
  <si>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</si>
  <si>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</si>
  <si>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</si>
  <si>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</si>
  <si>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</si>
  <si>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</si>
  <si>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</si>
  <si>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</si>
  <si>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</si>
  <si>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</si>
  <si>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</si>
  <si>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</si>
  <si>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</si>
  <si>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</si>
  <si>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</si>
  <si>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</si>
  <si>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</si>
  <si>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</si>
  <si>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</si>
  <si>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</si>
  <si>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</si>
  <si>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</si>
  <si>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</si>
  <si>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</si>
  <si>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</si>
  <si>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</si>
  <si>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</si>
  <si>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</si>
  <si>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</si>
  <si>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</si>
  <si>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</si>
  <si>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</si>
  <si>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</si>
  <si>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</si>
  <si>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</si>
  <si>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</si>
  <si>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</si>
  <si>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</si>
  <si>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</si>
  <si>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</si>
  <si>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</si>
  <si>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</si>
  <si>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</si>
  <si>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</si>
  <si>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</si>
  <si>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</si>
  <si>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</si>
  <si>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</si>
  <si>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</si>
  <si>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</si>
  <si>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</si>
  <si>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</si>
  <si>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</si>
  <si>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</si>
  <si>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</si>
  <si>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</si>
  <si>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</si>
  <si>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</si>
  <si>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</si>
  <si>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</si>
  <si>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</si>
  <si>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</si>
  <si>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</si>
  <si>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</si>
  <si>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</si>
  <si>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</si>
  <si>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</si>
  <si>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</si>
  <si>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</si>
  <si>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</si>
  <si>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</si>
  <si>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</si>
  <si>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</si>
  <si>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</si>
  <si>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</si>
  <si>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</si>
  <si>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</si>
  <si>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</si>
  <si>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</si>
  <si>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</si>
  <si>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</si>
  <si>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</si>
  <si>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</si>
  <si>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</si>
  <si>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</si>
  <si>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</si>
  <si>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</si>
  <si>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</si>
  <si>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</si>
  <si>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</si>
  <si>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</si>
  <si>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</si>
  <si>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</si>
  <si>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</si>
  <si>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</si>
  <si>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</si>
  <si>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</si>
  <si>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</si>
  <si>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</si>
  <si>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</si>
  <si>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</si>
  <si>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</si>
  <si>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</si>
  <si>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</si>
  <si>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</si>
  <si>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</si>
  <si>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</si>
  <si>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</si>
  <si>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</si>
  <si>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</si>
  <si>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</si>
  <si>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</si>
  <si>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</si>
  <si>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</si>
  <si>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</si>
  <si>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</si>
  <si>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</si>
  <si>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</si>
  <si>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</si>
  <si>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</si>
  <si>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</si>
  <si>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</si>
  <si>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</si>
  <si>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</si>
  <si>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</si>
  <si>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</si>
  <si>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</si>
  <si>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</si>
  <si>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</si>
  <si>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</si>
  <si>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</si>
  <si>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</si>
  <si>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</si>
  <si>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</si>
  <si>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</si>
  <si>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</si>
  <si>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</si>
  <si>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</si>
  <si>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</si>
  <si>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</si>
  <si>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</si>
  <si>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</si>
  <si>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</si>
  <si>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</si>
  <si>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</si>
  <si>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</si>
  <si>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</si>
  <si>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</si>
  <si>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</si>
  <si>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</si>
  <si>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</si>
  <si>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</si>
  <si>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</si>
  <si>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</si>
  <si>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</si>
  <si>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</si>
  <si>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</si>
  <si>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</si>
  <si>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</si>
  <si>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</si>
  <si>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</si>
  <si>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</si>
  <si>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</si>
  <si>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</si>
  <si>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</si>
  <si>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</si>
  <si>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</si>
  <si>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</si>
  <si>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</si>
  <si>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</si>
  <si>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</si>
  <si>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</si>
  <si>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</si>
  <si>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</si>
  <si>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</si>
  <si>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</si>
  <si>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</si>
  <si>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</si>
  <si>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</si>
  <si>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</si>
  <si>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</si>
  <si>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</si>
  <si>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</si>
  <si>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</si>
  <si>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</si>
  <si>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</si>
  <si>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</si>
  <si>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</si>
  <si>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</si>
  <si>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</si>
  <si>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</si>
  <si>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</si>
  <si>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</si>
  <si>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</si>
  <si>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</si>
  <si>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</si>
  <si>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</si>
  <si>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</si>
  <si>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</si>
  <si>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</si>
  <si>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</si>
  <si>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</si>
  <si>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</si>
  <si>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</si>
  <si>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</si>
  <si>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</si>
  <si>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</si>
  <si>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</si>
  <si>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</si>
  <si>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</si>
  <si>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</si>
  <si>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</si>
  <si>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</si>
  <si>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</si>
  <si>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</si>
  <si>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</si>
  <si>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</si>
  <si>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</si>
  <si>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</si>
  <si>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</si>
  <si>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</si>
  <si>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</si>
  <si>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</si>
  <si>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</si>
  <si>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</si>
  <si>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</si>
  <si>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</si>
  <si>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</si>
  <si>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</si>
  <si>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</si>
  <si>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</si>
  <si>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</si>
  <si>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</si>
  <si>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</si>
  <si>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</si>
  <si>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</si>
  <si>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</si>
  <si>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</si>
  <si>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</si>
  <si>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</si>
  <si>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</si>
  <si>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</si>
  <si>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</si>
  <si>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</si>
  <si>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</si>
  <si>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</si>
  <si>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</si>
  <si>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</si>
  <si>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</si>
  <si>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</si>
  <si>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</si>
  <si>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</si>
  <si>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</si>
  <si>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</si>
  <si>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</si>
  <si>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</si>
  <si>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</si>
  <si>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</si>
  <si>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</si>
  <si>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</si>
  <si>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</si>
  <si>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</si>
  <si>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</si>
  <si>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</si>
  <si>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</si>
  <si>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</si>
  <si>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</si>
  <si>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</si>
  <si>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</si>
  <si>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</si>
  <si>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</si>
  <si>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</si>
  <si>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</si>
  <si>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</si>
  <si>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</si>
  <si>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</si>
  <si>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</si>
  <si>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</si>
  <si>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</si>
  <si>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</si>
  <si>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</si>
  <si>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</si>
  <si>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</si>
  <si>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</si>
  <si>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</si>
  <si>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</si>
  <si>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</si>
  <si>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</si>
  <si>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</si>
  <si>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</si>
  <si>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</si>
  <si>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</si>
  <si>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</si>
  <si>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</si>
  <si>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</si>
  <si>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</si>
  <si>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</si>
  <si>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</si>
  <si>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</si>
  <si>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</si>
  <si>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</si>
  <si>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</si>
  <si>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</si>
  <si>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</si>
  <si>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</si>
  <si>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</si>
  <si>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</si>
  <si>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</si>
  <si>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</si>
  <si>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</si>
  <si>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</si>
  <si>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</si>
  <si>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</si>
  <si>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</si>
  <si>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</si>
  <si>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</si>
  <si>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</si>
  <si>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</si>
  <si>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</si>
  <si>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</si>
  <si>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</si>
  <si>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</si>
  <si>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</si>
  <si>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</si>
  <si>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</si>
  <si>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</si>
  <si>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</si>
  <si>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</si>
  <si>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</si>
  <si>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</si>
  <si>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</si>
  <si>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</si>
  <si>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</si>
  <si>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</si>
  <si>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</si>
  <si>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</si>
  <si>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</si>
  <si>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</si>
  <si>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</si>
  <si>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</si>
  <si>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</si>
  <si>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</si>
  <si>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</si>
  <si>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</si>
  <si>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</si>
  <si>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</si>
  <si>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</si>
  <si>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</si>
  <si>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</si>
  <si>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</si>
  <si>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</si>
  <si>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</si>
  <si>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</si>
  <si>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</si>
  <si>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</si>
  <si>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</si>
  <si>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</si>
  <si>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</si>
  <si>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</si>
  <si>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</si>
  <si>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</si>
  <si>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</si>
  <si>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</si>
  <si>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</si>
  <si>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</si>
  <si>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</si>
  <si>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</si>
  <si>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</si>
  <si>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</si>
  <si>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</si>
  <si>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</si>
  <si>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</si>
  <si>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</si>
  <si>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</si>
  <si>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</si>
  <si>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</si>
  <si>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</si>
  <si>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</si>
  <si>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</si>
  <si>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</si>
  <si>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</si>
  <si>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</si>
  <si>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</si>
  <si>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</si>
  <si>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</si>
  <si>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</si>
  <si>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</si>
  <si>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</si>
  <si>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</si>
  <si>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</si>
  <si>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</si>
  <si>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</si>
  <si>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</si>
  <si>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</si>
  <si>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</si>
  <si>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</si>
  <si>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</si>
  <si>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</si>
  <si>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</si>
  <si>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</si>
  <si>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</si>
  <si>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</si>
  <si>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</si>
  <si>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</si>
  <si>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</si>
  <si>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</si>
  <si>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</si>
  <si>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</si>
  <si>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</si>
  <si>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</si>
  <si>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</si>
  <si>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</si>
  <si>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</si>
  <si>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</si>
  <si>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</si>
  <si>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</si>
  <si>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</si>
  <si>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</si>
  <si>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</si>
  <si>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</si>
  <si>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</si>
  <si>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</si>
  <si>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</si>
  <si>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</si>
  <si>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</si>
  <si>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</si>
  <si>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</si>
  <si>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</si>
  <si>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</si>
  <si>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</si>
  <si>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</si>
  <si>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</si>
  <si>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</si>
  <si>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</si>
  <si>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</si>
  <si>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</si>
  <si>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</si>
  <si>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</si>
  <si>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</si>
  <si>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</si>
  <si>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</si>
  <si>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</si>
  <si>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</si>
  <si>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</si>
  <si>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</si>
  <si>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</si>
  <si>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</si>
  <si>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</si>
  <si>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</si>
  <si>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</si>
  <si>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</si>
  <si>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</si>
  <si>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</si>
  <si>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</si>
  <si>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</si>
  <si>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</si>
  <si>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</si>
  <si>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</si>
  <si>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</si>
  <si>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</si>
  <si>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</si>
  <si>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</si>
  <si>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</si>
  <si>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</si>
  <si>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</si>
  <si>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</si>
  <si>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</si>
  <si>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</si>
  <si>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</si>
  <si>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</si>
  <si>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</si>
  <si>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</si>
  <si>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</si>
  <si>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</si>
  <si>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</si>
  <si>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</si>
  <si>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</si>
  <si>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</si>
  <si>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</si>
  <si>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</si>
  <si>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</si>
  <si>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</si>
  <si>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</si>
  <si>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</si>
  <si>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</si>
  <si>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</si>
  <si>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</si>
  <si>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</si>
  <si>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</si>
  <si>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</si>
  <si>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</si>
  <si>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</si>
  <si>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</si>
  <si>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</si>
  <si>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</si>
  <si>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</si>
  <si>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</si>
  <si>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</si>
  <si>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</si>
  <si>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</si>
  <si>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</si>
  <si>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</si>
  <si>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</si>
  <si>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</si>
  <si>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</si>
  <si>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</si>
  <si>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</si>
  <si>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</si>
  <si>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</si>
  <si>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</si>
  <si>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</si>
  <si>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</si>
  <si>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</si>
  <si>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</si>
  <si>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</si>
  <si>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</si>
  <si>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</si>
  <si>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</si>
  <si>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</si>
  <si>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</si>
  <si>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</si>
  <si>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</si>
  <si>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</si>
  <si>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</si>
  <si>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</si>
  <si>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</si>
  <si>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</si>
  <si>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</si>
  <si>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</si>
  <si>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</si>
  <si>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</si>
  <si>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</si>
  <si>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</si>
  <si>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</si>
  <si>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</si>
  <si>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</si>
  <si>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</si>
  <si>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</si>
  <si>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</si>
  <si>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</si>
  <si>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</si>
  <si>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</si>
  <si>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</si>
  <si>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</si>
  <si>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</si>
  <si>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</si>
  <si>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</si>
  <si>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</si>
  <si>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</si>
  <si>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</si>
  <si>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</si>
  <si>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</si>
  <si>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</si>
  <si>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</si>
  <si>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</si>
  <si>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</si>
  <si>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</si>
  <si>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</si>
  <si>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</si>
  <si>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</si>
  <si>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</si>
  <si>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</si>
  <si>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</si>
  <si>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</si>
  <si>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</si>
  <si>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</si>
  <si>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</si>
  <si>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</si>
  <si>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</si>
  <si>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</si>
  <si>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</si>
  <si>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</si>
  <si>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</si>
  <si>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</si>
  <si>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</si>
  <si>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</si>
  <si>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</si>
  <si>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</si>
  <si>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</si>
  <si>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</si>
  <si>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</si>
  <si>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</si>
  <si>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</si>
  <si>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</si>
  <si>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</si>
  <si>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</si>
  <si>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</si>
  <si>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</si>
  <si>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</si>
  <si>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</si>
  <si>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</si>
  <si>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</si>
  <si>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</si>
  <si>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</si>
  <si>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</si>
  <si>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</si>
  <si>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</si>
  <si>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</si>
  <si>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</si>
  <si>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</si>
  <si>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</si>
  <si>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</si>
  <si>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</si>
  <si>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</si>
  <si>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</si>
  <si>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</si>
  <si>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</si>
  <si>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</si>
  <si>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</si>
  <si>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</si>
  <si>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</si>
  <si>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</si>
  <si>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</si>
  <si>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</si>
  <si>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</si>
  <si>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</si>
  <si>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</si>
  <si>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</si>
  <si>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</si>
  <si>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</si>
  <si>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</si>
  <si>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</si>
  <si>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</si>
  <si>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</si>
  <si>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</si>
  <si>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</si>
  <si>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</si>
  <si>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</si>
  <si>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</si>
  <si>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</si>
  <si>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</si>
  <si>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</si>
  <si>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</si>
  <si>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</si>
  <si>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</si>
  <si>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</si>
  <si>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</si>
  <si>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</si>
  <si>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</si>
  <si>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</si>
  <si>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</si>
  <si>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</si>
  <si>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</si>
  <si>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</si>
  <si>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</si>
  <si>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</si>
  <si>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</si>
  <si>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</si>
  <si>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</si>
  <si>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</si>
  <si>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</si>
  <si>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</si>
  <si>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</si>
  <si>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</si>
  <si>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</si>
  <si>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</si>
  <si>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</si>
  <si>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</si>
  <si>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</si>
  <si>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</si>
  <si>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</si>
  <si>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</si>
  <si>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</si>
  <si>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</si>
  <si>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</si>
  <si>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</si>
  <si>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</si>
  <si>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</si>
  <si>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</si>
  <si>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</si>
  <si>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</si>
  <si>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</si>
  <si>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</si>
  <si>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</si>
  <si>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</si>
  <si>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</si>
  <si>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</si>
  <si>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</si>
  <si>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</si>
  <si>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</si>
  <si>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</si>
  <si>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</si>
  <si>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</si>
  <si>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</si>
  <si>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</si>
  <si>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</si>
  <si>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</si>
  <si>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</si>
  <si>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</si>
  <si>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</si>
  <si>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</si>
  <si>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</si>
  <si>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</si>
  <si>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</si>
  <si>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</si>
  <si>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</si>
  <si>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</si>
  <si>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</si>
  <si>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</si>
  <si>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</si>
  <si>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</si>
  <si>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</si>
  <si>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</si>
  <si>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</si>
  <si>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</si>
  <si>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</si>
  <si>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</si>
  <si>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</si>
  <si>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</si>
  <si>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</si>
  <si>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</si>
  <si>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</si>
  <si>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</si>
  <si>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</si>
  <si>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</si>
  <si>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</si>
  <si>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</si>
  <si>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</si>
  <si>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</si>
  <si>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</si>
  <si>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</si>
  <si>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</si>
  <si>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</si>
  <si>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</si>
  <si>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</si>
  <si>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</si>
  <si>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</si>
  <si>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</si>
  <si>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</si>
  <si>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</si>
  <si>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</si>
  <si>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</si>
  <si>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</si>
  <si>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</si>
  <si>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</si>
  <si>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</si>
  <si>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</si>
  <si>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</si>
  <si>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</si>
  <si>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</si>
  <si>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</si>
  <si>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</si>
  <si>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</si>
  <si>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</si>
  <si>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</si>
  <si>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</si>
  <si>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</si>
  <si>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</si>
  <si>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</si>
  <si>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</si>
  <si>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</si>
  <si>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</si>
  <si>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</si>
  <si>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</si>
  <si>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</si>
  <si>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</si>
  <si>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</si>
  <si>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</si>
  <si>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</si>
  <si>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</si>
  <si>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</si>
  <si>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</si>
  <si>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</si>
  <si>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</si>
  <si>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</si>
  <si>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</si>
  <si>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</si>
  <si>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</si>
  <si>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</si>
  <si>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</si>
  <si>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</si>
  <si>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</si>
  <si>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</si>
  <si>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</si>
  <si>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</si>
  <si>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</si>
  <si>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</si>
  <si>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</si>
  <si>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</si>
  <si>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</si>
  <si>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</si>
  <si>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</si>
  <si>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</si>
  <si>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</si>
  <si>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</si>
  <si>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</si>
  <si>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</si>
  <si>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</si>
  <si>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</si>
  <si>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</si>
  <si>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</si>
  <si>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</si>
  <si>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</si>
  <si>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</si>
  <si>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</si>
  <si>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</si>
  <si>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</si>
  <si>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</si>
  <si>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</si>
  <si>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</si>
  <si>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</si>
  <si>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</si>
  <si>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</si>
  <si>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</si>
  <si>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</si>
  <si>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</si>
  <si>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</si>
  <si>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</si>
  <si>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</si>
  <si>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</si>
  <si>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</si>
  <si>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</si>
  <si>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</si>
  <si>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</si>
  <si>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</si>
  <si>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</si>
  <si>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</si>
  <si>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</si>
  <si>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</si>
  <si>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</si>
  <si>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</si>
  <si>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</si>
  <si>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</si>
  <si>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</si>
  <si>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</si>
  <si>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</si>
  <si>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</si>
  <si>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</si>
  <si>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</si>
  <si>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</si>
  <si>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</si>
  <si>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</si>
  <si>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</si>
  <si>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</si>
  <si>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</si>
  <si>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</si>
  <si>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</si>
  <si>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</si>
  <si>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</si>
  <si>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</si>
  <si>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</si>
  <si>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</si>
  <si>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</si>
  <si>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</si>
  <si>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</si>
  <si>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</si>
  <si>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</si>
  <si>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</si>
  <si>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</si>
  <si>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</si>
  <si>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</si>
  <si>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</si>
  <si>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</si>
  <si>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</si>
  <si>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</si>
  <si>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</si>
  <si>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</si>
  <si>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</si>
  <si>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</si>
  <si>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</si>
  <si>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</si>
  <si>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</si>
  <si>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</si>
  <si>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</si>
  <si>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</si>
  <si>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</si>
  <si>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</si>
  <si>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</si>
  <si>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</si>
  <si>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</si>
  <si>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</si>
  <si>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</si>
  <si>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</si>
  <si>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</si>
  <si>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</si>
  <si>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</si>
  <si>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</si>
  <si>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</si>
  <si>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</si>
  <si>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</si>
  <si>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</si>
  <si>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</si>
  <si>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</si>
  <si>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</si>
  <si>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</si>
  <si>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</si>
  <si>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</si>
  <si>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</si>
  <si>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</si>
  <si>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</si>
  <si>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</si>
  <si>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</si>
  <si>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</si>
  <si>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</si>
  <si>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</si>
  <si>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</si>
  <si>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</si>
  <si>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</si>
  <si>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</si>
  <si>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</si>
  <si>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</si>
  <si>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</si>
  <si>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</si>
  <si>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</si>
  <si>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</si>
  <si>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</si>
  <si>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</si>
  <si>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</si>
  <si>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</si>
  <si>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</si>
  <si>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</si>
  <si>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</si>
  <si>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</si>
  <si>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</si>
  <si>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</si>
  <si>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</si>
  <si>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</si>
  <si>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</si>
  <si>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</si>
  <si>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</si>
  <si>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</si>
  <si>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</si>
  <si>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</si>
  <si>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</si>
  <si>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</si>
  <si>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</si>
  <si>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</si>
  <si>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</si>
  <si>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</si>
  <si>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</si>
  <si>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</si>
  <si>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</si>
  <si>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</si>
  <si>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</si>
  <si>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</si>
  <si>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</si>
  <si>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</si>
  <si>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</si>
  <si>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</si>
  <si>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</si>
  <si>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</si>
  <si>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</si>
  <si>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</si>
  <si>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</si>
  <si>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</si>
  <si>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</si>
  <si>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</si>
  <si>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</si>
  <si>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</si>
  <si>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</si>
  <si>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</si>
  <si>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</si>
  <si>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</si>
  <si>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</si>
  <si>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</si>
  <si>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</si>
  <si>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</si>
  <si>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</si>
  <si>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</si>
  <si>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</si>
  <si>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</si>
  <si>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</si>
  <si>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</si>
  <si>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</si>
  <si>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</si>
  <si>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</si>
  <si>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</si>
  <si>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</si>
  <si>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</si>
  <si>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</si>
  <si>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</si>
  <si>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</si>
  <si>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</si>
  <si>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</si>
  <si>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</si>
  <si>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</si>
  <si>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</si>
  <si>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</si>
  <si>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</si>
  <si>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</si>
  <si>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</si>
  <si>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</si>
  <si>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</si>
  <si>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</si>
  <si>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</si>
  <si>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</si>
  <si>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</si>
  <si>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</si>
  <si>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</si>
  <si>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</si>
  <si>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</si>
  <si>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</si>
  <si>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</si>
  <si>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</si>
  <si>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</si>
  <si>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</si>
  <si>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</si>
  <si>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</si>
  <si>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</si>
  <si>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</si>
  <si>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</si>
  <si>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</si>
  <si>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</si>
  <si>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</si>
  <si>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</si>
  <si>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</si>
  <si>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</si>
  <si>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</si>
  <si>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</si>
  <si>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</si>
  <si>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</si>
  <si>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</si>
  <si>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</si>
  <si>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</si>
  <si>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</si>
  <si>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</si>
  <si>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</si>
  <si>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</si>
  <si>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</si>
  <si>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</si>
  <si>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</si>
  <si>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</si>
  <si>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</si>
  <si>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</si>
  <si>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</si>
  <si>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</si>
  <si>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</si>
  <si>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</si>
  <si>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</si>
  <si>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</si>
  <si>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</si>
  <si>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</si>
  <si>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</si>
  <si>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</si>
  <si>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</si>
  <si>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</si>
  <si>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</si>
  <si>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</si>
  <si>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</si>
  <si>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</si>
  <si>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</si>
  <si>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</si>
  <si>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</si>
  <si>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</si>
  <si>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</si>
  <si>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</si>
  <si>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</si>
  <si>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</si>
  <si>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</si>
  <si>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</si>
  <si>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</si>
  <si>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</si>
  <si>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</si>
  <si>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</si>
  <si>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</si>
  <si>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</si>
  <si>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</si>
  <si>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</si>
  <si>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</si>
  <si>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</si>
  <si>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</si>
  <si>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</si>
  <si>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</si>
  <si>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</si>
  <si>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</si>
  <si>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</si>
  <si>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</si>
  <si>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</si>
  <si>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</si>
  <si>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</si>
  <si>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</si>
  <si>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</si>
  <si>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</si>
  <si>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</si>
  <si>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</si>
  <si>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</si>
  <si>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</si>
  <si>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</si>
  <si>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</si>
  <si>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</si>
  <si>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</si>
  <si>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</si>
  <si>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</si>
  <si>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</si>
  <si>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</si>
  <si>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</si>
  <si>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</si>
  <si>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</si>
  <si>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</si>
  <si>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</si>
  <si>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</si>
  <si>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</si>
  <si>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</si>
  <si>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</si>
  <si>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</si>
  <si>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</si>
  <si>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</si>
  <si>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</si>
  <si>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</si>
  <si>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</si>
  <si>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</si>
  <si>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</si>
  <si>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</si>
  <si>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</si>
  <si>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</si>
  <si>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</si>
  <si>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</si>
  <si>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</si>
  <si>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</si>
  <si>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</si>
  <si>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</si>
  <si>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</si>
  <si>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</si>
  <si>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</si>
  <si>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</si>
  <si>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</si>
  <si>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</si>
  <si>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</si>
  <si>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</si>
  <si>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</si>
  <si>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</si>
  <si>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</si>
  <si>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</si>
  <si>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</si>
  <si>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</si>
  <si>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</si>
  <si>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</si>
  <si>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</si>
  <si>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</si>
  <si>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</si>
  <si>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</si>
  <si>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</si>
  <si>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</si>
  <si>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</si>
  <si>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</si>
  <si>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</si>
  <si>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</si>
  <si>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</si>
  <si>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</si>
  <si>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</si>
  <si>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</si>
  <si>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</si>
  <si>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</si>
  <si>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</si>
  <si>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</si>
  <si>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</si>
  <si>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</si>
  <si>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</si>
  <si>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</si>
  <si>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</si>
  <si>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</si>
  <si>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</si>
  <si>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</si>
  <si>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</si>
  <si>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</si>
  <si>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</si>
  <si>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</si>
  <si>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</si>
  <si>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</si>
  <si>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</si>
  <si>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</si>
  <si>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</si>
  <si>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</si>
  <si>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</si>
  <si>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</si>
  <si>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</si>
  <si>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</si>
  <si>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</si>
  <si>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</si>
  <si>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</si>
  <si>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</si>
  <si>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</si>
  <si>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</si>
  <si>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</si>
  <si>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</si>
  <si>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</si>
  <si>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</si>
  <si>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</si>
  <si>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</si>
  <si>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</si>
  <si>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</si>
  <si>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</si>
  <si>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</si>
  <si>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</si>
  <si>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</si>
  <si>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</si>
  <si>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</si>
  <si>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</si>
  <si>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</si>
  <si>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</si>
  <si>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</si>
  <si>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</si>
  <si>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</si>
  <si>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</si>
  <si>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</si>
  <si>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</si>
  <si>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</si>
  <si>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</si>
  <si>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</si>
  <si>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</si>
  <si>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</si>
  <si>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</si>
  <si>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</si>
  <si>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</si>
  <si>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</si>
  <si>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</si>
  <si>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</si>
  <si>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</si>
  <si>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</si>
  <si>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</si>
  <si>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</si>
  <si>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</si>
  <si>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</si>
  <si>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</si>
  <si>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</si>
  <si>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</si>
  <si>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</si>
  <si>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</si>
  <si>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</si>
  <si>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</si>
  <si>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</si>
  <si>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</si>
  <si>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</si>
  <si>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</si>
  <si>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</si>
  <si>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</si>
  <si>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</si>
  <si>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</si>
  <si>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</si>
  <si>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</si>
  <si>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</si>
  <si>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</si>
  <si>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</si>
  <si>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</si>
  <si>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</si>
  <si>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</si>
  <si>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</si>
  <si>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</si>
  <si>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</si>
  <si>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</si>
  <si>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</si>
  <si>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</si>
  <si>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</si>
  <si>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</si>
  <si>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</si>
  <si>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</si>
  <si>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</si>
  <si>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</si>
  <si>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</si>
  <si>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</si>
  <si>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</si>
  <si>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</si>
  <si>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</si>
  <si>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</si>
  <si>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</si>
  <si>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</si>
  <si>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</si>
  <si>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</si>
  <si>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</si>
  <si>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</si>
  <si>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</si>
  <si>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</si>
  <si>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</si>
  <si>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</si>
  <si>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</si>
  <si>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</si>
  <si>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</si>
  <si>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</si>
  <si>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</si>
  <si>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</si>
  <si>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</si>
  <si>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</si>
  <si>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</si>
  <si>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</si>
  <si>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</si>
  <si>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</si>
  <si>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</si>
  <si>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</si>
  <si>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</si>
  <si>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</si>
  <si>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</si>
  <si>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</si>
  <si>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</si>
  <si>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</si>
  <si>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</si>
  <si>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</si>
  <si>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</si>
  <si>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</si>
  <si>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</si>
  <si>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</si>
  <si>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</si>
  <si>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</si>
  <si>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</si>
  <si>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</si>
  <si>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</si>
  <si>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</si>
  <si>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</si>
  <si>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</si>
  <si>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</si>
  <si>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</si>
  <si>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</si>
  <si>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</si>
  <si>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</si>
  <si>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</si>
  <si>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</si>
  <si>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</si>
  <si>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</si>
  <si>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</si>
  <si>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</si>
  <si>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</si>
  <si>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</si>
  <si>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</si>
  <si>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</si>
  <si>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</si>
  <si>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</si>
  <si>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</si>
  <si>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</si>
  <si>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</si>
  <si>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</si>
  <si>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</si>
  <si>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</si>
  <si>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</si>
  <si>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</si>
  <si>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</si>
  <si>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</si>
  <si>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</si>
  <si>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</si>
  <si>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</si>
  <si>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</si>
  <si>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</si>
  <si>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</si>
  <si>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</si>
  <si>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</si>
  <si>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</si>
  <si>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</si>
  <si>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</si>
  <si>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</si>
  <si>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</si>
  <si>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</si>
  <si>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</si>
  <si>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</si>
  <si>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</si>
  <si>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</si>
  <si>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</si>
  <si>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</si>
  <si>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</si>
  <si>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</si>
  <si>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</si>
  <si>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</si>
  <si>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</si>
  <si>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</si>
  <si>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</si>
  <si>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</si>
  <si>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</si>
  <si>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</si>
  <si>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</si>
  <si>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</si>
  <si>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</si>
  <si>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</si>
  <si>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</si>
  <si>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</si>
  <si>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</si>
  <si>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</si>
  <si>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</si>
  <si>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</si>
  <si>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</si>
  <si>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</si>
  <si>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</si>
  <si>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</si>
  <si>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</si>
  <si>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</si>
  <si>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</si>
  <si>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</si>
  <si>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</si>
  <si>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</si>
  <si>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</si>
  <si>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</si>
  <si>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</si>
  <si>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</si>
  <si>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</si>
  <si>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</si>
  <si>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</si>
  <si>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</si>
  <si>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</si>
  <si>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</si>
  <si>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</si>
  <si>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</si>
  <si>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</si>
  <si>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</si>
  <si>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</si>
  <si>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</si>
  <si>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</si>
  <si>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</si>
  <si>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</si>
  <si>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</si>
  <si>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</si>
  <si>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</si>
  <si>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</si>
  <si>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</si>
  <si>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</si>
  <si>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</si>
  <si>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</si>
  <si>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</si>
  <si>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</si>
  <si>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</si>
  <si>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</si>
  <si>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</si>
  <si>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</si>
  <si>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</si>
  <si>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</si>
  <si>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</si>
  <si>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</si>
  <si>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</si>
  <si>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</si>
  <si>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</si>
  <si>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</si>
  <si>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</si>
  <si>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</si>
  <si>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</si>
  <si>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</si>
  <si>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</si>
  <si>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</si>
  <si>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</si>
  <si>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</si>
  <si>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</si>
  <si>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</si>
  <si>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</si>
  <si>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</si>
  <si>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</si>
  <si>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</si>
  <si>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</si>
  <si>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</si>
  <si>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</si>
  <si>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</si>
  <si>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</si>
  <si>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</si>
  <si>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</si>
  <si>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</si>
  <si>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</si>
  <si>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</si>
  <si>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</si>
  <si>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</si>
  <si>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</si>
  <si>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</si>
  <si>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</si>
  <si>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</si>
  <si>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</si>
  <si>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</si>
  <si>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</si>
  <si>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</si>
  <si>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</si>
  <si>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</si>
  <si>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</si>
  <si>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</si>
  <si>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</si>
  <si>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</si>
  <si>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</si>
  <si>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</si>
  <si>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</si>
  <si>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</si>
  <si>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</si>
  <si>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</si>
  <si>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</si>
  <si>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</si>
  <si>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</si>
  <si>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</si>
  <si>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</si>
  <si>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</si>
  <si>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</si>
  <si>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</si>
  <si>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</si>
  <si>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</si>
  <si>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</si>
  <si>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</si>
  <si>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</si>
  <si>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</si>
  <si>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</si>
  <si>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</si>
  <si>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</si>
  <si>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</si>
  <si>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</si>
  <si>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</si>
  <si>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</si>
  <si>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</si>
  <si>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</si>
  <si>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</si>
  <si>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</si>
  <si>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</si>
  <si>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</si>
  <si>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</si>
  <si>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</si>
  <si>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</si>
  <si>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</si>
  <si>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</si>
  <si>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</si>
  <si>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</si>
  <si>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</si>
  <si>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</si>
  <si>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</si>
  <si>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</si>
  <si>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</si>
  <si>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</si>
  <si>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</si>
  <si>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</si>
  <si>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</si>
  <si>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</si>
  <si>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</si>
  <si>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</si>
  <si>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</si>
  <si>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</si>
  <si>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</si>
  <si>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</si>
  <si>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</si>
  <si>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</si>
  <si>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</si>
  <si>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</si>
  <si>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</si>
  <si>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</si>
  <si>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</si>
  <si>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</si>
  <si>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</si>
  <si>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</si>
  <si>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</si>
  <si>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</si>
  <si>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</si>
  <si>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</si>
  <si>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</si>
  <si>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</si>
  <si>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</si>
  <si>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</si>
  <si>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</si>
  <si>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</si>
  <si>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</si>
  <si>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</si>
  <si>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</si>
  <si>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</si>
  <si>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</si>
  <si>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</si>
  <si>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</si>
  <si>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</si>
  <si>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</si>
  <si>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</si>
  <si>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</si>
  <si>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</si>
  <si>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</si>
  <si>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</si>
  <si>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</si>
  <si>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</si>
  <si>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</si>
  <si>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</si>
  <si>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</si>
  <si>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</si>
  <si>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</si>
  <si>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</si>
  <si>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</si>
  <si>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</si>
  <si>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</si>
  <si>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</si>
  <si>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</si>
  <si>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</si>
  <si>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</si>
  <si>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</si>
  <si>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</si>
  <si>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</si>
  <si>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</si>
  <si>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</si>
  <si>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</si>
  <si>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</si>
  <si>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</si>
  <si>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</si>
  <si>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</si>
  <si>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</si>
  <si>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</si>
  <si>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</si>
  <si>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</si>
  <si>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</si>
  <si>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</si>
  <si>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</si>
  <si>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</si>
  <si>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</si>
  <si>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</si>
  <si>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</si>
  <si>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</si>
  <si>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</si>
  <si>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</si>
  <si>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</si>
  <si>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</si>
  <si>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</si>
  <si>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</si>
  <si>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</si>
  <si>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</si>
  <si>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</si>
  <si>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</si>
  <si>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</si>
  <si>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</si>
  <si>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</si>
  <si>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</si>
  <si>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</si>
  <si>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</si>
  <si>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</si>
  <si>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</si>
  <si>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</si>
  <si>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</si>
  <si>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</si>
  <si>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</si>
  <si>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</si>
  <si>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</si>
  <si>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</si>
  <si>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</si>
  <si>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</si>
  <si>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</si>
  <si>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</si>
  <si>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</si>
  <si>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</si>
  <si>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</si>
  <si>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</si>
  <si>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</si>
  <si>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</si>
  <si>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</si>
  <si>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</si>
  <si>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</si>
  <si>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</si>
  <si>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</si>
  <si>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</si>
  <si>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</si>
  <si>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</si>
  <si>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</si>
  <si>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</si>
  <si>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</si>
  <si>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</si>
  <si>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</si>
  <si>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</si>
  <si>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</si>
  <si>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</si>
  <si>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</si>
  <si>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</si>
  <si>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</si>
  <si>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</si>
  <si>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</si>
  <si>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</si>
  <si>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</si>
  <si>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</si>
  <si>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</si>
  <si>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</si>
  <si>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</si>
  <si>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</si>
  <si>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</si>
  <si>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</si>
  <si>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</si>
  <si>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</si>
  <si>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</si>
  <si>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</si>
  <si>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</si>
  <si>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</si>
  <si>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</si>
  <si>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</si>
  <si>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</si>
  <si>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</si>
  <si>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</si>
  <si>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</si>
  <si>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</si>
  <si>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</si>
  <si>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</si>
  <si>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</si>
  <si>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</si>
  <si>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</si>
  <si>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</si>
  <si>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</si>
  <si>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</si>
  <si>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</si>
  <si>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</si>
  <si>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</si>
  <si>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</si>
  <si>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</si>
  <si>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</si>
  <si>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</si>
  <si>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</si>
  <si>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</si>
  <si>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</si>
  <si>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</si>
  <si>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</si>
  <si>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</si>
  <si>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</si>
  <si>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</si>
  <si>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</si>
  <si>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</si>
  <si>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</si>
  <si>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</si>
  <si>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</si>
  <si>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</si>
  <si>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</si>
  <si>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</si>
  <si>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</si>
  <si>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</si>
  <si>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</si>
  <si>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</si>
  <si>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</si>
  <si>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</si>
  <si>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</si>
  <si>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</si>
  <si>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</si>
  <si>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</si>
  <si>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</si>
  <si>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</si>
  <si>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</si>
  <si>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</si>
  <si>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</si>
  <si>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</si>
  <si>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</si>
  <si>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</si>
  <si>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</si>
  <si>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</si>
  <si>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</si>
  <si>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</si>
  <si>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</si>
  <si>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</si>
  <si>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</si>
  <si>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</si>
  <si>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</si>
  <si>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</si>
  <si>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</si>
  <si>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</si>
  <si>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</si>
  <si>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</si>
  <si>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</si>
  <si>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</si>
  <si>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</si>
  <si>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</si>
  <si>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</si>
  <si>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</si>
  <si>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</si>
  <si>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</si>
  <si>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</si>
  <si>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</si>
  <si>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</si>
  <si>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</si>
  <si>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</si>
  <si>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</si>
  <si>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</si>
  <si>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</si>
  <si>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</si>
  <si>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</si>
  <si>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</si>
  <si>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</si>
  <si>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</si>
  <si>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</si>
  <si>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</si>
  <si>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</si>
  <si>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</si>
  <si>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</si>
  <si>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</si>
  <si>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</si>
  <si>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</si>
  <si>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</si>
  <si>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</si>
  <si>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</si>
  <si>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</si>
  <si>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</si>
  <si>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</si>
  <si>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</si>
  <si>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</si>
  <si>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</si>
  <si>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</si>
  <si>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</si>
  <si>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</si>
  <si>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</si>
  <si>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</si>
  <si>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</si>
  <si>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</si>
  <si>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</si>
  <si>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</si>
  <si>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</si>
  <si>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</si>
  <si>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</si>
  <si>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</si>
  <si>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</si>
  <si>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</si>
  <si>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</si>
  <si>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</si>
  <si>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</si>
  <si>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</si>
  <si>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</si>
  <si>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</si>
  <si>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</si>
  <si>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</si>
  <si>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</si>
  <si>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</si>
  <si>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</si>
  <si>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</si>
  <si>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</si>
  <si>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</si>
  <si>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</si>
  <si>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</si>
  <si>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</si>
  <si>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</si>
  <si>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</si>
  <si>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</si>
  <si>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</si>
  <si>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</si>
  <si>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</si>
  <si>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</si>
  <si>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</si>
  <si>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</si>
  <si>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</si>
  <si>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</si>
  <si>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</si>
  <si>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</si>
  <si>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</si>
  <si>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</si>
  <si>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</si>
  <si>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</si>
  <si>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</si>
  <si>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</si>
  <si>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</si>
  <si>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</si>
  <si>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</si>
  <si>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</si>
  <si>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</si>
  <si>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</si>
  <si>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</si>
  <si>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</si>
  <si>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</si>
  <si>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</si>
  <si>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</si>
  <si>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</si>
  <si>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</si>
  <si>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</si>
  <si>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</si>
  <si>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</si>
  <si>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</si>
  <si>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</si>
  <si>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</si>
  <si>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</si>
  <si>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</si>
  <si>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</si>
  <si>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</si>
  <si>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</si>
  <si>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</si>
  <si>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</si>
  <si>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</si>
  <si>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</si>
  <si>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</si>
  <si>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</si>
  <si>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</si>
  <si>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</si>
  <si>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</si>
  <si>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</si>
  <si>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</si>
  <si>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</si>
  <si>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</si>
  <si>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</si>
  <si>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</si>
  <si>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</si>
  <si>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</si>
  <si>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</si>
  <si>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</si>
  <si>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</si>
  <si>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</si>
  <si>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</si>
  <si>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</si>
  <si>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</si>
  <si>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</si>
  <si>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</si>
  <si>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</si>
  <si>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</si>
  <si>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</si>
  <si>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</si>
  <si>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</si>
  <si>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</si>
  <si>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</si>
  <si>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</si>
  <si>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</si>
  <si>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</si>
  <si>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</si>
  <si>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</si>
  <si>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</si>
  <si>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</si>
  <si>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</si>
  <si>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</si>
  <si>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</si>
  <si>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</si>
  <si>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</si>
  <si>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</si>
  <si>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</si>
  <si>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</si>
  <si>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</si>
  <si>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</si>
  <si>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</si>
  <si>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</si>
  <si>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</si>
  <si>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</si>
  <si>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</si>
  <si>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</si>
  <si>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</si>
  <si>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</si>
  <si>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</si>
  <si>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</si>
  <si>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</si>
  <si>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</si>
  <si>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</si>
  <si>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</si>
  <si>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</si>
  <si>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</si>
  <si>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</si>
  <si>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</si>
  <si>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</si>
  <si>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</si>
  <si>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</si>
  <si>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</si>
  <si>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</si>
  <si>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</si>
  <si>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</si>
  <si>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</si>
  <si>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</si>
  <si>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</si>
  <si>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</si>
  <si>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</si>
  <si>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</si>
  <si>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</si>
  <si>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</si>
  <si>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</si>
  <si>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</si>
  <si>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</si>
  <si>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</si>
  <si>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</si>
  <si>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</si>
  <si>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</si>
  <si>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</si>
  <si>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</si>
  <si>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</si>
  <si>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</si>
  <si>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</si>
  <si>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</si>
  <si>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</si>
  <si>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</si>
  <si>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</si>
  <si>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</si>
  <si>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</si>
  <si>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</si>
  <si>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</si>
  <si>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</si>
  <si>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</si>
  <si>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</si>
  <si>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</si>
  <si>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</si>
  <si>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</si>
  <si>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</si>
  <si>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</si>
  <si>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</si>
  <si>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</si>
  <si>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</si>
  <si>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</si>
  <si>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</si>
  <si>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</si>
  <si>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</si>
  <si>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</si>
  <si>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</si>
  <si>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</si>
  <si>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</si>
  <si>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</si>
  <si>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</si>
  <si>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</si>
  <si>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</si>
  <si>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</si>
  <si>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</si>
  <si>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</si>
  <si>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</si>
  <si>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</si>
  <si>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</si>
  <si>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</si>
  <si>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</si>
  <si>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</si>
  <si>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</si>
  <si>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</si>
  <si>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</si>
  <si>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</si>
  <si>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</si>
  <si>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</si>
  <si>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</si>
  <si>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</si>
  <si>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</si>
  <si>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</si>
  <si>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</si>
  <si>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</si>
  <si>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</si>
  <si>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</si>
  <si>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</si>
  <si>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</si>
  <si>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</si>
  <si>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</si>
  <si>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</si>
  <si>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</si>
  <si>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</si>
  <si>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</si>
  <si>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</si>
  <si>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</si>
  <si>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</si>
  <si>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</si>
  <si>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</si>
  <si>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</si>
  <si>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</si>
  <si>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</si>
  <si>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</si>
  <si>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</si>
  <si>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</si>
  <si>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</si>
  <si>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</si>
  <si>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</si>
  <si>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</si>
  <si>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</si>
  <si>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</si>
  <si>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</si>
  <si>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</si>
  <si>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</si>
  <si>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</si>
  <si>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</si>
  <si>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</si>
  <si>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</si>
  <si>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</si>
  <si>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</si>
  <si>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</si>
  <si>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</si>
  <si>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</si>
  <si>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</si>
  <si>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</si>
  <si>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</si>
  <si>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</si>
  <si>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</si>
  <si>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</si>
  <si>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</si>
  <si>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</si>
  <si>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</si>
  <si>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</si>
  <si>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</si>
  <si>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</si>
  <si>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</si>
  <si>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</si>
  <si>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</si>
  <si>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</si>
  <si>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</si>
  <si>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</si>
  <si>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</si>
  <si>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</si>
  <si>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</si>
  <si>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</si>
  <si>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</si>
  <si>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</si>
  <si>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</si>
  <si>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</si>
  <si>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</si>
  <si>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</si>
  <si>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</si>
  <si>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</si>
  <si>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</si>
  <si>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</si>
  <si>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</si>
  <si>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</si>
  <si>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</si>
  <si>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</si>
  <si>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</si>
  <si>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</si>
  <si>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</si>
  <si>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</si>
  <si>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</si>
  <si>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</si>
  <si>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</si>
  <si>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</si>
  <si>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</si>
  <si>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</si>
  <si>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</si>
  <si>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</si>
  <si>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</si>
  <si>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</si>
  <si>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</si>
  <si>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</si>
  <si>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</si>
  <si>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</si>
  <si>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</si>
  <si>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</si>
  <si>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</si>
  <si>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</si>
  <si>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</si>
  <si>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</si>
  <si>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</si>
  <si>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</si>
  <si>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</si>
  <si>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</si>
  <si>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</si>
  <si>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</si>
  <si>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</si>
  <si>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</si>
  <si>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</si>
  <si>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</si>
  <si>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</si>
  <si>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</si>
  <si>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</si>
  <si>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</si>
  <si>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</si>
  <si>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</si>
  <si>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</si>
  <si>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</si>
  <si>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</si>
  <si>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</si>
  <si>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</si>
  <si>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</si>
  <si>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</si>
  <si>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</si>
  <si>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</si>
  <si>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</si>
  <si>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</si>
  <si>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</si>
  <si>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</si>
  <si>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</si>
  <si>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</si>
  <si>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</si>
  <si>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</si>
  <si>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</si>
  <si>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</si>
  <si>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</si>
  <si>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</si>
  <si>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</si>
  <si>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</si>
  <si>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</si>
  <si>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</si>
  <si>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</si>
  <si>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</si>
  <si>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</si>
  <si>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</si>
  <si>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</si>
  <si>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</si>
  <si>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</si>
  <si>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</si>
  <si>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</si>
  <si>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</si>
  <si>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</si>
  <si>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</si>
  <si>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</si>
  <si>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</si>
  <si>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</si>
  <si>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</si>
  <si>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</si>
  <si>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</si>
  <si>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</si>
  <si>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</si>
  <si>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</si>
  <si>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</si>
  <si>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</si>
  <si>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</si>
  <si>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</si>
  <si>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</si>
  <si>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</si>
  <si>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</si>
  <si>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</si>
  <si>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</si>
  <si>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</si>
  <si>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</si>
  <si>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</si>
  <si>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</si>
  <si>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</si>
  <si>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</si>
  <si>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</si>
  <si>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</si>
  <si>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</si>
  <si>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</si>
  <si>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</si>
  <si>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</si>
  <si>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</si>
  <si>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</si>
  <si>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</si>
  <si>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</si>
  <si>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</si>
  <si>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</si>
  <si>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</si>
  <si>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</si>
  <si>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</si>
  <si>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</si>
  <si>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</si>
  <si>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</si>
  <si>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</si>
  <si>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</si>
  <si>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</si>
  <si>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</si>
  <si>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</si>
  <si>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</si>
  <si>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</si>
  <si>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</si>
  <si>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</si>
  <si>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</si>
  <si>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</si>
  <si>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</si>
  <si>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</si>
  <si>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</si>
  <si>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</si>
  <si>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</si>
  <si>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</si>
  <si>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</si>
  <si>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</si>
  <si>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</si>
  <si>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</si>
  <si>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</si>
  <si>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</si>
  <si>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</si>
  <si>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</si>
  <si>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</si>
  <si>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</si>
  <si>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</si>
  <si>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</si>
  <si>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</si>
  <si>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</si>
  <si>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</si>
  <si>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</si>
  <si>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</si>
  <si>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</si>
  <si>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</si>
  <si>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</si>
  <si>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</si>
  <si>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</si>
  <si>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</si>
  <si>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</si>
  <si>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</si>
  <si>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</si>
  <si>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</si>
  <si>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</si>
  <si>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</si>
  <si>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</si>
  <si>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</si>
  <si>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</si>
  <si>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</si>
  <si>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</si>
  <si>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</si>
  <si>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</si>
  <si>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</si>
  <si>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</si>
  <si>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</si>
  <si>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</si>
  <si>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</si>
  <si>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</si>
  <si>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</si>
  <si>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</si>
  <si>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</si>
  <si>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</si>
  <si>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</si>
  <si>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</si>
  <si>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</si>
  <si>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</si>
  <si>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</si>
  <si>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</si>
  <si>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</si>
  <si>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</si>
  <si>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</si>
  <si>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</si>
  <si>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</si>
  <si>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</si>
  <si>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</si>
  <si>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</si>
  <si>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</si>
  <si>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</si>
  <si>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</si>
  <si>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</si>
  <si>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</si>
  <si>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</si>
  <si>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</si>
  <si>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</si>
  <si>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</si>
  <si>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</si>
  <si>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</si>
  <si>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</si>
  <si>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</si>
  <si>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</si>
  <si>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</si>
  <si>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</si>
  <si>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</si>
  <si>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</si>
  <si>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</si>
  <si>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</si>
  <si>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</si>
  <si>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</si>
  <si>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</si>
  <si>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</si>
  <si>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</si>
  <si>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</si>
  <si>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</si>
  <si>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</si>
  <si>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</si>
  <si>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</si>
  <si>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</si>
  <si>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</si>
  <si>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</si>
  <si>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</si>
  <si>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</si>
  <si>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</si>
  <si>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</si>
  <si>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</si>
  <si>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</si>
  <si>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</si>
  <si>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</si>
  <si>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</si>
  <si>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</si>
  <si>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</si>
  <si>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</si>
  <si>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</si>
  <si>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</si>
  <si>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</si>
  <si>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</si>
  <si>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</si>
  <si>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</si>
  <si>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</si>
  <si>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</si>
  <si>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</si>
  <si>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</si>
  <si>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</si>
  <si>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</si>
  <si>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</si>
  <si>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</si>
  <si>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</si>
  <si>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</si>
  <si>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</si>
  <si>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</si>
  <si>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</si>
  <si>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</si>
  <si>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</si>
  <si>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</si>
  <si>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</si>
  <si>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</si>
  <si>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</si>
  <si>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</si>
  <si>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</si>
  <si>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</si>
  <si>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</si>
  <si>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</si>
  <si>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</si>
  <si>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</si>
  <si>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</si>
  <si>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</si>
  <si>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</si>
  <si>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</si>
  <si>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</si>
  <si>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</si>
  <si>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</si>
  <si>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</si>
  <si>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</si>
  <si>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</si>
  <si>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</si>
  <si>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</si>
  <si>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</si>
  <si>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</si>
  <si>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</si>
  <si>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</si>
  <si>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</si>
  <si>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</si>
  <si>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</si>
  <si>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</si>
  <si>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</si>
  <si>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</si>
  <si>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</si>
  <si>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</si>
  <si>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</si>
  <si>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</si>
  <si>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</si>
  <si>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</si>
  <si>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</si>
  <si>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</si>
  <si>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</si>
  <si>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</si>
  <si>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</si>
  <si>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</si>
  <si>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</si>
  <si>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</si>
  <si>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</si>
  <si>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</si>
  <si>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</si>
  <si>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</si>
  <si>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</si>
  <si>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</si>
  <si>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</si>
  <si>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</si>
  <si>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</si>
  <si>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</si>
  <si>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</si>
  <si>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</si>
  <si>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</si>
  <si>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</si>
  <si>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</si>
  <si>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</si>
  <si>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</si>
  <si>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</si>
  <si>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</si>
  <si>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</si>
  <si>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</si>
  <si>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</si>
  <si>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</si>
  <si>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</si>
  <si>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</si>
  <si>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</si>
  <si>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</si>
  <si>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</si>
  <si>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</si>
  <si>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</si>
  <si>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</si>
  <si>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</si>
  <si>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</si>
  <si>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</si>
  <si>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</si>
  <si>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</si>
  <si>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</si>
  <si>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</si>
  <si>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</si>
  <si>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</si>
  <si>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</si>
  <si>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</si>
  <si>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</si>
  <si>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</si>
  <si>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</si>
  <si>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</si>
  <si>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</si>
  <si>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</si>
  <si>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</si>
  <si>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</si>
  <si>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</si>
  <si>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</si>
  <si>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</si>
  <si>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</si>
  <si>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</si>
  <si>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</si>
  <si>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</si>
  <si>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</si>
  <si>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</si>
  <si>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</si>
  <si>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</si>
  <si>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</si>
  <si>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</si>
  <si>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</si>
  <si>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</si>
  <si>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</si>
  <si>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</si>
  <si>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</si>
  <si>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</si>
  <si>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</si>
  <si>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</si>
  <si>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</si>
  <si>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</si>
  <si>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</si>
  <si>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</si>
  <si>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</si>
  <si>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</si>
  <si>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</si>
  <si>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</si>
  <si>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</si>
  <si>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</si>
  <si>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</si>
  <si>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</si>
  <si>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</si>
  <si>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</si>
  <si>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</si>
  <si>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</si>
  <si>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</si>
  <si>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</si>
  <si>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</si>
  <si>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</si>
  <si>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</si>
  <si>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</si>
  <si>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</si>
  <si>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</si>
  <si>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</si>
  <si>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</si>
  <si>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</si>
  <si>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</si>
  <si>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</si>
  <si>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</si>
  <si>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</si>
  <si>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</si>
  <si>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</si>
  <si>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</si>
  <si>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</si>
  <si>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</si>
  <si>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</si>
  <si>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</si>
  <si>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</si>
  <si>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</si>
  <si>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</si>
  <si>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</si>
  <si>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</si>
  <si>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</si>
  <si>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</si>
  <si>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</si>
  <si>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</si>
  <si>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</si>
  <si>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</si>
  <si>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</si>
  <si>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</si>
  <si>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</si>
  <si>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</si>
  <si>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</si>
  <si>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</si>
  <si>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</si>
  <si>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</si>
  <si>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</si>
  <si>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</si>
  <si>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</si>
  <si>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</si>
  <si>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</si>
  <si>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</si>
  <si>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</si>
  <si>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</si>
  <si>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</si>
  <si>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</si>
  <si>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</si>
  <si>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</si>
  <si>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</si>
  <si>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</si>
  <si>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</si>
  <si>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</si>
  <si>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</si>
  <si>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</si>
  <si>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</si>
  <si>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</si>
  <si>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</si>
  <si>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</si>
  <si>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</si>
  <si>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</si>
  <si>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</si>
  <si>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</si>
  <si>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</si>
  <si>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</si>
  <si>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</si>
  <si>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</si>
  <si>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</si>
  <si>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</si>
  <si>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</si>
  <si>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</si>
  <si>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</si>
  <si>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</si>
  <si>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</si>
  <si>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</si>
  <si>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</si>
  <si>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</si>
  <si>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</si>
  <si>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</si>
  <si>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</si>
  <si>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</si>
  <si>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</si>
  <si>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</si>
  <si>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</si>
  <si>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</si>
  <si>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</si>
  <si>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</si>
  <si>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</si>
  <si>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</si>
  <si>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</si>
  <si>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</si>
  <si>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</si>
  <si>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</si>
  <si>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</si>
  <si>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</si>
  <si>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</si>
  <si>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</si>
  <si>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</si>
  <si>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</si>
  <si>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</si>
  <si>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</si>
  <si>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</si>
  <si>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</si>
  <si>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</si>
  <si>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</si>
  <si>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</si>
  <si>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</si>
  <si>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</si>
  <si>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</si>
  <si>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</si>
  <si>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</si>
  <si>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</si>
  <si>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</si>
  <si>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</si>
  <si>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</si>
  <si>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</si>
  <si>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</si>
  <si>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</si>
  <si>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</si>
  <si>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</si>
  <si>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</si>
  <si>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</si>
  <si>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</si>
  <si>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</si>
  <si>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</si>
  <si>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</si>
  <si>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</si>
  <si>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</si>
  <si>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</si>
  <si>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</si>
  <si>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</si>
  <si>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</si>
  <si>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</si>
  <si>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</si>
  <si>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</si>
  <si>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</si>
  <si>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</si>
  <si>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</si>
  <si>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</si>
  <si>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</si>
  <si>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</si>
  <si>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</si>
  <si>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</si>
  <si>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</si>
  <si>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</si>
  <si>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</si>
  <si>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</si>
  <si>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</si>
  <si>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</si>
  <si>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</si>
  <si>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</si>
  <si>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</si>
  <si>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</si>
  <si>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</si>
  <si>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</si>
  <si>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</si>
  <si>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</si>
  <si>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</si>
  <si>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</si>
  <si>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</si>
  <si>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</si>
  <si>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</si>
  <si>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</si>
  <si>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</si>
  <si>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</si>
  <si>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</si>
  <si>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</si>
  <si>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</si>
  <si>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</si>
  <si>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</si>
  <si>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</si>
  <si>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</si>
  <si>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</si>
  <si>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</si>
  <si>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</si>
  <si>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</si>
  <si>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</si>
  <si>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</si>
  <si>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</si>
  <si>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</si>
  <si>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</si>
  <si>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</si>
  <si>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</si>
  <si>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</si>
  <si>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</si>
  <si>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</si>
  <si>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</si>
  <si>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</si>
  <si>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</si>
  <si>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</si>
  <si>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</si>
  <si>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</si>
  <si>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</si>
  <si>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</si>
  <si>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</si>
  <si>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</si>
  <si>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</si>
  <si>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</si>
  <si>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</si>
  <si>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</si>
  <si>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</si>
  <si>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</si>
  <si>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</si>
  <si>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</si>
  <si>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</si>
  <si>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</si>
  <si>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</si>
  <si>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</si>
  <si>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</si>
  <si>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</si>
  <si>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</si>
  <si>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</si>
  <si>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</si>
  <si>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</si>
  <si>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</si>
  <si>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</si>
  <si>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</si>
  <si>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</si>
  <si>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</si>
  <si>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</si>
  <si>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</si>
  <si>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</si>
  <si>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</si>
  <si>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</si>
  <si>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</si>
  <si>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</si>
  <si>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</si>
  <si>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</si>
  <si>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</si>
  <si>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</si>
  <si>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</si>
  <si>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</si>
  <si>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</si>
  <si>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</si>
  <si>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</si>
  <si>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</si>
  <si>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</si>
  <si>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</si>
  <si>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</si>
  <si>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</si>
  <si>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</si>
  <si>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</si>
  <si>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</si>
  <si>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</si>
  <si>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</si>
  <si>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</si>
  <si>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</si>
  <si>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</si>
  <si>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</si>
  <si>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</si>
  <si>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</si>
  <si>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</si>
  <si>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</si>
  <si>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</si>
  <si>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</si>
  <si>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</si>
  <si>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</si>
  <si>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</si>
  <si>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</si>
  <si>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</si>
  <si>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</si>
  <si>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</si>
  <si>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</si>
  <si>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</si>
  <si>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</si>
  <si>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</si>
  <si>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</si>
  <si>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</si>
  <si>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</si>
  <si>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</si>
  <si>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</si>
  <si>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</si>
  <si>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</si>
  <si>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</si>
  <si>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</si>
  <si>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</si>
  <si>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</si>
  <si>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</si>
  <si>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</si>
  <si>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</si>
  <si>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</si>
  <si>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</si>
  <si>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</si>
  <si>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</si>
  <si>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</si>
  <si>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</si>
  <si>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</si>
  <si>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</si>
  <si>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</si>
  <si>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</si>
  <si>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</si>
  <si>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</si>
  <si>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</si>
  <si>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</si>
  <si>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</si>
  <si>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</si>
  <si>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</si>
  <si>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</si>
  <si>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</si>
  <si>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</si>
  <si>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</si>
  <si>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</si>
  <si>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</si>
  <si>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</si>
  <si>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</si>
  <si>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</si>
  <si>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</si>
  <si>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</si>
  <si>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</si>
  <si>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</si>
  <si>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</si>
  <si>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</si>
  <si>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</si>
  <si>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</si>
  <si>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</si>
  <si>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</si>
  <si>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</si>
  <si>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</si>
  <si>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</si>
  <si>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</si>
  <si>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</si>
  <si>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</si>
  <si>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</si>
  <si>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</si>
  <si>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</si>
  <si>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</si>
  <si>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</si>
  <si>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</si>
  <si>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</si>
  <si>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</si>
  <si>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</si>
  <si>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</si>
  <si>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</si>
  <si>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</si>
  <si>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</si>
  <si>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</si>
  <si>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</si>
  <si>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</si>
  <si>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</si>
  <si>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</si>
  <si>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</si>
  <si>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</si>
  <si>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</si>
  <si>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</si>
  <si>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</si>
  <si>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</si>
  <si>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</si>
  <si>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</si>
  <si>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</si>
  <si>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</si>
  <si>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</si>
  <si>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</si>
  <si>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</si>
  <si>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</si>
  <si>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</si>
  <si>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</si>
  <si>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</si>
  <si>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</si>
  <si>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</si>
  <si>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</si>
  <si>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</si>
  <si>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</si>
  <si>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</si>
  <si>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</si>
  <si>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</si>
  <si>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</si>
  <si>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</si>
  <si>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</si>
  <si>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</si>
  <si>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</si>
  <si>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</si>
  <si>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</si>
  <si>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</si>
  <si>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</si>
  <si>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</si>
  <si>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</si>
  <si>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</si>
  <si>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</si>
  <si>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</si>
  <si>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</si>
  <si>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</si>
  <si>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</si>
  <si>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</si>
  <si>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</si>
  <si>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</si>
  <si>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</si>
  <si>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</si>
  <si>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</si>
  <si>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</si>
  <si>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</si>
  <si>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</si>
  <si>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</si>
  <si>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</si>
  <si>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</si>
  <si>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</si>
  <si>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</si>
  <si>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</si>
  <si>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</si>
  <si>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</si>
  <si>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</si>
  <si>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</si>
  <si>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</si>
  <si>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</si>
  <si>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</si>
  <si>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</si>
  <si>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</si>
  <si>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</si>
  <si>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</si>
  <si>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</si>
  <si>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</si>
  <si>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</si>
  <si>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</si>
  <si>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</si>
  <si>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</si>
  <si>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</si>
  <si>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</si>
  <si>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</si>
  <si>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</si>
  <si>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</si>
  <si>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</si>
  <si>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</si>
  <si>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</si>
  <si>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</si>
  <si>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</si>
  <si>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</si>
  <si>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</si>
  <si>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</si>
  <si>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</si>
  <si>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</si>
  <si>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</si>
  <si>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</si>
  <si>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</si>
  <si>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</si>
  <si>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</si>
  <si>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</si>
  <si>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</si>
  <si>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</si>
  <si>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</si>
  <si>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</si>
  <si>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</si>
  <si>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</si>
  <si>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</si>
  <si>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</si>
  <si>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</si>
  <si>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</si>
  <si>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</si>
  <si>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</si>
  <si>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</si>
  <si>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</si>
  <si>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</si>
  <si>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</si>
  <si>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</si>
  <si>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</si>
  <si>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</si>
  <si>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</si>
  <si>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</si>
  <si>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</si>
  <si>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</si>
  <si>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</si>
  <si>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</si>
  <si>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</si>
  <si>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</si>
  <si>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</si>
  <si>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</si>
  <si>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</si>
  <si>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</si>
  <si>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</si>
  <si>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</si>
  <si>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</si>
  <si>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</si>
  <si>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</si>
  <si>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</si>
  <si>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</si>
  <si>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</si>
  <si>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</si>
  <si>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</si>
  <si>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</si>
  <si>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</si>
  <si>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</si>
  <si>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</si>
  <si>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</si>
  <si>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</si>
  <si>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</si>
  <si>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</si>
  <si>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</si>
  <si>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</si>
  <si>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</si>
  <si>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</si>
  <si>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</si>
  <si>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</si>
  <si>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</si>
  <si>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</si>
  <si>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</si>
  <si>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</si>
  <si>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</si>
  <si>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</si>
  <si>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</si>
  <si>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</si>
  <si>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</si>
  <si>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</si>
  <si>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</si>
  <si>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</si>
  <si>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</si>
  <si>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</si>
  <si>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</si>
  <si>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</si>
  <si>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</si>
  <si>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</si>
  <si>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</si>
  <si>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</si>
  <si>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</si>
  <si>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</si>
  <si>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</si>
  <si>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</si>
  <si>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</si>
  <si>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</si>
  <si>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</si>
  <si>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</si>
  <si>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</si>
  <si>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</si>
  <si>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</si>
  <si>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</si>
  <si>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</si>
  <si>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</si>
  <si>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</si>
  <si>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</si>
  <si>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</si>
  <si>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</si>
  <si>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</si>
  <si>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</si>
  <si>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</si>
  <si>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</si>
  <si>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</si>
  <si>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</si>
  <si>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</si>
  <si>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</si>
  <si>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</si>
  <si>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</si>
  <si>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</si>
  <si>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</si>
  <si>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</si>
  <si>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</si>
  <si>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</si>
  <si>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</si>
  <si>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</si>
  <si>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</si>
  <si>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</si>
  <si>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</si>
  <si>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</si>
  <si>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</si>
  <si>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</si>
  <si>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</si>
  <si>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</si>
  <si>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</si>
  <si>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</si>
  <si>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</si>
  <si>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</si>
  <si>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</si>
  <si>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</si>
  <si>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</si>
  <si>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</si>
  <si>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</si>
  <si>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</si>
  <si>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</si>
  <si>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</si>
  <si>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</si>
  <si>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</si>
  <si>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</si>
  <si>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</si>
  <si>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</si>
  <si>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</si>
  <si>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</si>
  <si>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</si>
  <si>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</si>
  <si>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</si>
  <si>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</si>
  <si>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</si>
  <si>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</si>
  <si>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</si>
  <si>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</si>
  <si>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</si>
  <si>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</si>
  <si>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</si>
  <si>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</si>
  <si>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</si>
  <si>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</si>
  <si>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</si>
  <si>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</si>
  <si>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</si>
  <si>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</si>
  <si>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</si>
  <si>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</si>
  <si>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</si>
  <si>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</si>
  <si>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</si>
  <si>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</si>
  <si>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</si>
  <si>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</si>
  <si>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</si>
  <si>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</si>
  <si>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</si>
  <si>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</si>
  <si>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</si>
  <si>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</si>
  <si>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</si>
  <si>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</si>
  <si>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</si>
  <si>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</si>
  <si>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</si>
  <si>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</si>
  <si>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</si>
  <si>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</si>
  <si>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</si>
  <si>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</si>
  <si>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</si>
  <si>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</si>
  <si>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</si>
  <si>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</si>
  <si>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</si>
  <si>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</si>
  <si>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</si>
  <si>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</si>
  <si>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</si>
  <si>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</si>
  <si>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</si>
  <si>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</si>
  <si>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</si>
  <si>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</si>
  <si>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</si>
  <si>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</si>
  <si>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</si>
  <si>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</si>
  <si>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</si>
  <si>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</si>
  <si>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</si>
  <si>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</si>
  <si>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</si>
  <si>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</si>
  <si>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</si>
  <si>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</si>
  <si>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</si>
  <si>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</si>
  <si>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</si>
  <si>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</si>
  <si>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</si>
  <si>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</si>
  <si>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</si>
  <si>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</si>
  <si>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</si>
  <si>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</si>
  <si>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</si>
  <si>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</si>
  <si>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</si>
  <si>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</si>
  <si>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</si>
  <si>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</si>
  <si>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</si>
  <si>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</si>
  <si>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</si>
  <si>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</si>
  <si>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</si>
  <si>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</si>
  <si>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</si>
  <si>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</si>
  <si>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</si>
  <si>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</si>
  <si>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</si>
  <si>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</si>
  <si>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</si>
  <si>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</si>
  <si>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</si>
  <si>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</si>
  <si>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</si>
  <si>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</si>
  <si>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</si>
  <si>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</si>
  <si>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</si>
  <si>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</si>
  <si>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</si>
  <si>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</si>
  <si>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</si>
  <si>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</si>
  <si>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</si>
  <si>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</si>
  <si>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</si>
  <si>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</si>
  <si>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</si>
  <si>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</si>
  <si>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</si>
  <si>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</si>
  <si>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</si>
  <si>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</si>
  <si>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</si>
  <si>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</si>
  <si>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</si>
  <si>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</si>
  <si>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</si>
  <si>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</si>
  <si>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</si>
  <si>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</si>
  <si>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</si>
  <si>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</si>
  <si>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</si>
  <si>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</si>
  <si>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</si>
  <si>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</si>
  <si>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</si>
  <si>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</si>
  <si>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</si>
  <si>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</si>
  <si>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</si>
  <si>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</si>
  <si>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</si>
  <si>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</si>
  <si>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</si>
  <si>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</si>
  <si>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</si>
  <si>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</si>
  <si>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</si>
  <si>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</si>
  <si>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</si>
  <si>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</si>
  <si>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</si>
  <si>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</si>
  <si>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</si>
  <si>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</si>
  <si>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</si>
  <si>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</si>
  <si>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</si>
  <si>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</si>
  <si>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</si>
  <si>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</si>
  <si>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</si>
  <si>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</si>
  <si>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</si>
  <si>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</si>
  <si>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</si>
  <si>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</si>
  <si>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</si>
  <si>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</si>
  <si>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</si>
  <si>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</si>
  <si>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</si>
  <si>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</si>
  <si>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</si>
  <si>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</si>
  <si>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</si>
  <si>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</si>
  <si>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</si>
  <si>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</si>
  <si>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</si>
  <si>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</si>
  <si>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</si>
  <si>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</si>
  <si>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</si>
  <si>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</si>
  <si>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</si>
  <si>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</si>
  <si>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</si>
  <si>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</si>
  <si>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</si>
  <si>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</si>
  <si>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</si>
  <si>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</si>
  <si>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</si>
  <si>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</si>
  <si>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</si>
  <si>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</si>
  <si>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</si>
  <si>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</si>
  <si>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</si>
  <si>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</si>
  <si>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</si>
  <si>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</si>
  <si>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</si>
  <si>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</si>
  <si>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</si>
  <si>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</si>
  <si>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</si>
  <si>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</si>
  <si>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</si>
  <si>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</si>
  <si>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</si>
  <si>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</si>
  <si>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</si>
  <si>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</si>
  <si>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</si>
  <si>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</si>
  <si>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</si>
  <si>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</si>
  <si>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</si>
  <si>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</si>
  <si>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</si>
  <si>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</si>
  <si>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</si>
  <si>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</si>
  <si>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</si>
  <si>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</si>
  <si>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</si>
  <si>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</si>
  <si>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</si>
  <si>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</si>
  <si>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</si>
  <si>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</si>
  <si>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</si>
  <si>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</si>
  <si>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</si>
  <si>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</si>
  <si>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</si>
  <si>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</si>
  <si>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</si>
  <si>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</si>
  <si>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</si>
  <si>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</si>
  <si>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</si>
  <si>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</si>
  <si>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</si>
  <si>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</si>
  <si>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</si>
  <si>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</si>
  <si>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</si>
  <si>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</si>
  <si>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</si>
  <si>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</si>
  <si>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</si>
  <si>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</si>
  <si>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</si>
  <si>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</si>
  <si>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</si>
  <si>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</si>
  <si>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</si>
  <si>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</si>
  <si>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</si>
  <si>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</si>
  <si>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</si>
  <si>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</si>
  <si>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</si>
  <si>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</si>
  <si>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</si>
  <si>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</si>
  <si>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</si>
  <si>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</si>
  <si>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</si>
  <si>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</si>
  <si>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</si>
  <si>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</si>
  <si>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</si>
  <si>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</si>
  <si>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</si>
  <si>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</si>
  <si>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</si>
  <si>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</si>
  <si>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</si>
  <si>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</si>
  <si>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</si>
  <si>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</si>
  <si>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</si>
  <si>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</si>
  <si>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</si>
  <si>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</si>
  <si>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</si>
  <si>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</si>
  <si>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</si>
  <si>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</si>
  <si>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</si>
  <si>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</si>
  <si>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</si>
  <si>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</si>
  <si>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</si>
  <si>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</si>
  <si>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</si>
  <si>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</si>
  <si>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</si>
  <si>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</si>
  <si>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</si>
  <si>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</si>
  <si>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</si>
  <si>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</si>
  <si>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</si>
  <si>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</si>
  <si>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</si>
  <si>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</si>
  <si>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</si>
  <si>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</si>
  <si>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</si>
  <si>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</si>
  <si>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</si>
  <si>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</si>
  <si>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</si>
  <si>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</si>
  <si>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</si>
  <si>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</si>
  <si>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</si>
  <si>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</si>
  <si>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</si>
  <si>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</si>
  <si>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</si>
  <si>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</si>
  <si>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</si>
  <si>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</si>
  <si>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</si>
  <si>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</si>
  <si>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</si>
  <si>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</si>
  <si>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</si>
  <si>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</si>
  <si>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</si>
  <si>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</si>
  <si>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</si>
  <si>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</si>
  <si>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</si>
  <si>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</si>
  <si>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</si>
  <si>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</si>
  <si>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</si>
  <si>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</si>
  <si>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</si>
  <si>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</si>
  <si>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</si>
  <si>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</si>
  <si>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</si>
  <si>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</si>
  <si>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</si>
  <si>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</si>
  <si>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</si>
  <si>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</si>
  <si>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</si>
  <si>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</si>
  <si>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</si>
  <si>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</si>
  <si>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</si>
  <si>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</si>
  <si>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</si>
  <si>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</si>
  <si>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</si>
  <si>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</si>
  <si>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</si>
  <si>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</si>
  <si>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</si>
  <si>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</si>
  <si>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</si>
  <si>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</si>
  <si>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</si>
  <si>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</si>
  <si>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</si>
  <si>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</si>
  <si>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</si>
  <si>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</si>
  <si>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</si>
  <si>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</si>
  <si>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</si>
  <si>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</si>
  <si>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</si>
  <si>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</si>
  <si>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</si>
  <si>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</si>
  <si>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</si>
  <si>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</si>
  <si>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</si>
  <si>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</si>
  <si>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</si>
  <si>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</si>
  <si>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</si>
  <si>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</si>
  <si>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</si>
  <si>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</si>
  <si>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</si>
  <si>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</si>
  <si>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</si>
  <si>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</si>
  <si>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</si>
  <si>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</si>
  <si>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</si>
  <si>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</si>
  <si>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</si>
  <si>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</si>
  <si>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</si>
  <si>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</si>
  <si>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</si>
  <si>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</si>
  <si>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</si>
  <si>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</si>
  <si>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</si>
  <si>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</si>
  <si>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</si>
  <si>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</si>
  <si>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</si>
  <si>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</si>
  <si>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</si>
  <si>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</si>
  <si>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</si>
  <si>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</si>
  <si>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</si>
  <si>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</si>
  <si>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</si>
  <si>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</si>
  <si>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</si>
  <si>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</si>
  <si>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</si>
  <si>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</si>
  <si>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</si>
  <si>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</si>
  <si>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</si>
  <si>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</si>
  <si>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</si>
  <si>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</si>
  <si>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</si>
  <si>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</si>
  <si>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</si>
  <si>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</si>
  <si>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</si>
  <si>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</si>
  <si>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</si>
  <si>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</si>
  <si>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</si>
  <si>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</si>
  <si>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</si>
  <si>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</si>
  <si>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</si>
  <si>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</si>
  <si>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</si>
  <si>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</si>
  <si>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</si>
  <si>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</si>
  <si>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</si>
  <si>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</si>
  <si>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</si>
  <si>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</si>
  <si>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</si>
  <si>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</si>
  <si>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</si>
  <si>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</si>
  <si>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</si>
  <si>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</si>
  <si>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</si>
  <si>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</si>
  <si>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</si>
  <si>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</si>
  <si>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</si>
  <si>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</si>
  <si>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</si>
  <si>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</si>
  <si>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</si>
  <si>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</si>
  <si>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</si>
  <si>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</si>
  <si>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</si>
  <si>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</si>
  <si>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</si>
  <si>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</si>
  <si>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</si>
  <si>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</si>
  <si>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</si>
  <si>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</si>
  <si>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</si>
  <si>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</si>
  <si>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</si>
  <si>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</si>
  <si>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</si>
  <si>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</si>
  <si>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</si>
  <si>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</si>
  <si>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</si>
  <si>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</si>
  <si>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</si>
  <si>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</si>
  <si>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</si>
  <si>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</si>
  <si>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</si>
  <si>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</si>
  <si>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</si>
  <si>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</si>
  <si>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</si>
  <si>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</si>
  <si>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</si>
  <si>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</si>
  <si>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</si>
  <si>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</si>
  <si>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</si>
  <si>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</si>
  <si>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</si>
  <si>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</si>
  <si>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</si>
  <si>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</si>
  <si>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</si>
  <si>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</si>
  <si>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</si>
  <si>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</si>
  <si>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</si>
  <si>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</si>
  <si>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</si>
  <si>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</si>
  <si>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</si>
  <si>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</si>
  <si>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</si>
  <si>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</si>
  <si>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</si>
  <si>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</si>
  <si>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</si>
  <si>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</si>
  <si>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</si>
  <si>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</si>
  <si>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</si>
  <si>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</si>
  <si>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</si>
  <si>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</si>
  <si>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</si>
  <si>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</si>
  <si>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</si>
  <si>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</si>
  <si>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</si>
  <si>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</si>
  <si>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</si>
  <si>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</si>
  <si>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</si>
  <si>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</si>
  <si>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</si>
  <si>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</si>
  <si>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</si>
  <si>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</si>
  <si>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</si>
  <si>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</si>
  <si>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</si>
  <si>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</si>
  <si>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</si>
  <si>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</si>
  <si>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</si>
  <si>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</si>
  <si>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</si>
  <si>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</si>
  <si>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</si>
  <si>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</si>
  <si>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</si>
  <si>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</si>
  <si>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</si>
  <si>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</si>
  <si>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</si>
  <si>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</si>
  <si>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</si>
  <si>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</si>
  <si>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</si>
  <si>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</si>
  <si>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</si>
  <si>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</si>
  <si>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</si>
  <si>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</si>
  <si>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</si>
  <si>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</si>
  <si>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</si>
  <si>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</si>
  <si>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</si>
  <si>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</si>
  <si>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</si>
  <si>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</si>
  <si>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</si>
  <si>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</si>
  <si>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</si>
  <si>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</si>
  <si>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</si>
  <si>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</si>
  <si>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</si>
  <si>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</si>
  <si>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</si>
  <si>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</si>
  <si>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</si>
  <si>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</si>
  <si>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</si>
  <si>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</si>
  <si>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</si>
  <si>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</si>
  <si>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</si>
  <si>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</si>
  <si>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</si>
  <si>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</si>
  <si>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</si>
  <si>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</si>
  <si>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</si>
  <si>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</si>
  <si>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</si>
  <si>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</si>
  <si>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</si>
  <si>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</si>
  <si>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</si>
  <si>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</si>
  <si>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</si>
  <si>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</si>
  <si>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</si>
  <si>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</si>
  <si>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</si>
  <si>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</si>
  <si>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</si>
  <si>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</si>
  <si>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</si>
  <si>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</si>
  <si>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</si>
  <si>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</si>
  <si>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</si>
  <si>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</si>
  <si>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</si>
  <si>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</si>
  <si>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</si>
  <si>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</si>
  <si>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</si>
  <si>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</si>
  <si>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</si>
  <si>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</si>
  <si>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</si>
  <si>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</si>
  <si>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</si>
  <si>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</si>
  <si>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</si>
  <si>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</si>
  <si>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</si>
  <si>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</si>
  <si>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</si>
  <si>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</si>
  <si>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</si>
  <si>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</si>
  <si>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</si>
  <si>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</si>
  <si>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</si>
  <si>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</si>
  <si>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</si>
  <si>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</si>
  <si>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</si>
  <si>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</si>
  <si>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</si>
  <si>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</si>
  <si>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</si>
  <si>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</si>
  <si>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</si>
  <si>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</si>
  <si>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</si>
  <si>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</si>
  <si>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</si>
  <si>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</si>
  <si>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</si>
  <si>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</si>
  <si>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</si>
  <si>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</si>
  <si>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</si>
  <si>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</si>
  <si>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</si>
  <si>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</si>
  <si>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</si>
  <si>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</si>
  <si>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</si>
  <si>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</si>
  <si>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</si>
  <si>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</si>
  <si>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</si>
  <si>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</si>
  <si>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</si>
  <si>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</si>
  <si>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</si>
  <si>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</si>
  <si>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</si>
  <si>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</si>
  <si>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</si>
  <si>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</si>
  <si>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</si>
  <si>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</si>
  <si>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</si>
  <si>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</si>
  <si>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</si>
  <si>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</si>
  <si>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</si>
  <si>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</si>
  <si>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</si>
  <si>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</si>
  <si>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</si>
  <si>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</si>
  <si>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</si>
  <si>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</si>
  <si>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</si>
  <si>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</si>
  <si>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</si>
  <si>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</si>
  <si>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</si>
  <si>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</si>
  <si>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</si>
  <si>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</si>
  <si>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</si>
  <si>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</si>
  <si>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</si>
  <si>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</si>
  <si>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</si>
  <si>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</si>
  <si>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</si>
  <si>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</si>
  <si>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</si>
  <si>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</si>
  <si>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</si>
  <si>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</si>
  <si>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</si>
  <si>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</si>
  <si>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</si>
  <si>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</si>
  <si>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</si>
  <si>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</si>
  <si>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</si>
  <si>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</si>
  <si>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</si>
  <si>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</si>
  <si>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</si>
  <si>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</si>
  <si>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</si>
  <si>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</si>
  <si>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</si>
  <si>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</si>
  <si>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</si>
  <si>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</si>
  <si>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</si>
  <si>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</si>
  <si>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</si>
  <si>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</si>
  <si>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</si>
  <si>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</si>
  <si>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</si>
  <si>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</si>
  <si>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</si>
  <si>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</si>
  <si>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</si>
  <si>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</si>
  <si>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</si>
  <si>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</si>
  <si>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</si>
  <si>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</si>
  <si>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</si>
  <si>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</si>
  <si>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</si>
  <si>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</si>
  <si>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</si>
  <si>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</si>
  <si>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</si>
  <si>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</si>
  <si>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</si>
  <si>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</si>
  <si>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</si>
  <si>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</si>
  <si>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</si>
  <si>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</si>
  <si>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</si>
  <si>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</si>
  <si>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</si>
  <si>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</si>
  <si>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</si>
  <si>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</si>
  <si>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</si>
  <si>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</si>
  <si>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</si>
  <si>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</si>
  <si>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</si>
  <si>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</si>
  <si>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</si>
  <si>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</si>
  <si>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</si>
  <si>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</si>
  <si>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</si>
  <si>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</si>
  <si>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</si>
  <si>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</si>
  <si>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</si>
  <si>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</si>
  <si>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</si>
  <si>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</si>
  <si>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</si>
  <si>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</si>
  <si>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</si>
  <si>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</si>
  <si>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</si>
  <si>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</si>
  <si>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</si>
  <si>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</si>
  <si>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</si>
  <si>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</si>
  <si>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</si>
  <si>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</si>
  <si>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</si>
  <si>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</si>
  <si>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</si>
  <si>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</si>
  <si>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</si>
  <si>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</si>
  <si>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</si>
  <si>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</si>
  <si>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</si>
  <si>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</si>
  <si>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</si>
  <si>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</si>
  <si>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</si>
  <si>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</si>
  <si>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</si>
  <si>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</si>
  <si>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</si>
  <si>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</si>
  <si>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</si>
  <si>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</si>
  <si>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</si>
  <si>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</si>
  <si>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</si>
  <si>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</si>
  <si>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</si>
  <si>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</si>
  <si>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</si>
  <si>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</si>
  <si>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</si>
  <si>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</si>
  <si>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</si>
  <si>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</si>
  <si>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</si>
  <si>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</si>
  <si>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</si>
  <si>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</si>
  <si>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</si>
  <si>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</si>
  <si>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</si>
  <si>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</si>
  <si>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</si>
  <si>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</si>
  <si>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</si>
  <si>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</si>
  <si>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</si>
  <si>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</si>
  <si>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</si>
  <si>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</si>
  <si>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</si>
  <si>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</si>
  <si>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</si>
  <si>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</si>
  <si>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</si>
  <si>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</si>
  <si>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</si>
  <si>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</si>
  <si>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</si>
  <si>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</si>
  <si>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</si>
  <si>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</si>
  <si>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</si>
  <si>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</si>
  <si>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</si>
  <si>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</si>
  <si>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</si>
  <si>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</si>
  <si>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</si>
  <si>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</si>
  <si>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</si>
  <si>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</si>
  <si>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</si>
  <si>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</si>
  <si>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</si>
  <si>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</si>
  <si>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</si>
  <si>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</si>
  <si>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</si>
  <si>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</si>
  <si>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</si>
  <si>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</si>
  <si>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</si>
  <si>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</si>
  <si>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</si>
  <si>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</si>
  <si>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</si>
  <si>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</si>
  <si>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</si>
  <si>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</si>
  <si>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</si>
  <si>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</si>
  <si>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</si>
  <si>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</si>
  <si>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</si>
  <si>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</si>
  <si>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</si>
  <si>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</si>
  <si>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</si>
  <si>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</si>
  <si>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</si>
  <si>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</si>
  <si>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</si>
  <si>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</si>
  <si>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</si>
  <si>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</si>
  <si>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</si>
  <si>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</si>
  <si>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</si>
  <si>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</si>
  <si>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</si>
  <si>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</si>
  <si>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</si>
  <si>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</si>
  <si>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</si>
  <si>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</si>
  <si>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</si>
  <si>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</si>
  <si>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</si>
  <si>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</si>
  <si>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</si>
  <si>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</si>
  <si>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</si>
  <si>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</si>
  <si>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</si>
  <si>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</si>
  <si>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</si>
  <si>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</si>
  <si>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</si>
  <si>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</si>
  <si>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</si>
  <si>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</si>
  <si>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</si>
  <si>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</si>
  <si>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</si>
  <si>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</si>
  <si>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</si>
  <si>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</si>
  <si>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</si>
  <si>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</si>
  <si>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</si>
  <si>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</si>
  <si>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</si>
  <si>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</si>
  <si>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</si>
  <si>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</si>
  <si>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</si>
  <si>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</si>
  <si>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</si>
  <si>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</si>
  <si>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</si>
  <si>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</si>
  <si>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</si>
  <si>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</si>
  <si>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</si>
  <si>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</si>
  <si>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</si>
  <si>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</si>
  <si>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</si>
  <si>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</si>
  <si>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</si>
  <si>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</si>
  <si>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</si>
  <si>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</si>
  <si>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</si>
  <si>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</si>
  <si>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</si>
  <si>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</si>
  <si>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</si>
  <si>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</si>
  <si>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</si>
  <si>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</si>
  <si>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</si>
  <si>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</si>
  <si>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</si>
  <si>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</si>
  <si>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</si>
  <si>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</si>
  <si>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</si>
  <si>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</si>
  <si>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</si>
  <si>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</si>
  <si>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</si>
  <si>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</si>
  <si>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</si>
  <si>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</si>
  <si>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</si>
  <si>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</si>
  <si>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</si>
  <si>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</si>
  <si>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</si>
  <si>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</si>
  <si>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</si>
  <si>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</si>
  <si>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</si>
  <si>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</si>
  <si>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</si>
  <si>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</si>
  <si>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</si>
  <si>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</si>
  <si>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</si>
  <si>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</si>
  <si>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</si>
  <si>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</si>
  <si>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</si>
  <si>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</si>
  <si>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</si>
  <si>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</si>
  <si>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</si>
  <si>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</si>
  <si>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</si>
  <si>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</si>
  <si>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</si>
  <si>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</si>
  <si>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</si>
  <si>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</si>
  <si>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</si>
  <si>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</si>
  <si>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</si>
  <si>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</si>
  <si>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</si>
  <si>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</si>
  <si>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</si>
  <si>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</si>
  <si>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</si>
  <si>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</si>
  <si>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</si>
  <si>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</si>
  <si>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</si>
  <si>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</si>
  <si>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</si>
  <si>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</si>
  <si>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</si>
  <si>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</si>
  <si>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</si>
  <si>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</si>
  <si>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</si>
  <si>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</si>
  <si>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</si>
  <si>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</si>
  <si>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</si>
  <si>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</si>
  <si>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</si>
  <si>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</si>
  <si>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</si>
  <si>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</si>
  <si>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</si>
  <si>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</si>
  <si>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</si>
  <si>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</si>
  <si>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</si>
  <si>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</si>
  <si>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</si>
  <si>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</si>
  <si>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</si>
  <si>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</si>
  <si>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</si>
  <si>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</si>
  <si>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</si>
  <si>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</si>
  <si>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</si>
  <si>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</si>
  <si>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</si>
  <si>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</si>
  <si>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</si>
  <si>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</si>
  <si>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</si>
  <si>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</si>
  <si>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</si>
  <si>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</si>
  <si>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</si>
  <si>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</si>
  <si>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</si>
  <si>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</si>
  <si>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</si>
  <si>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</si>
  <si>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</si>
  <si>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</si>
  <si>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</si>
  <si>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</si>
  <si>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</si>
  <si>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</si>
  <si>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</si>
  <si>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</si>
  <si>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</si>
  <si>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</si>
  <si>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</si>
  <si>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</si>
  <si>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</si>
  <si>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</si>
  <si>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</si>
  <si>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</si>
  <si>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</si>
  <si>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</si>
  <si>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</si>
  <si>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</si>
  <si>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</si>
  <si>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</si>
  <si>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</si>
  <si>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</si>
  <si>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</si>
  <si>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</si>
  <si>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</si>
  <si>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</si>
  <si>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</si>
  <si>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</si>
  <si>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</si>
  <si>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</si>
  <si>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</si>
  <si>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</si>
  <si>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</si>
  <si>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</si>
  <si>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</si>
  <si>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</si>
  <si>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</si>
  <si>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</si>
  <si>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</si>
  <si>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</si>
  <si>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</si>
  <si>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</si>
  <si>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</si>
  <si>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</si>
  <si>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</si>
  <si>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</si>
  <si>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</si>
  <si>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</si>
  <si>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</si>
  <si>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</si>
  <si>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</si>
  <si>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</si>
  <si>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</si>
  <si>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</si>
  <si>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</si>
  <si>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</si>
  <si>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</si>
  <si>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</si>
  <si>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</si>
  <si>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</si>
  <si>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</si>
  <si>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</si>
  <si>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</si>
  <si>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</si>
  <si>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</si>
  <si>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</si>
  <si>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</si>
  <si>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</si>
  <si>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</si>
  <si>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</si>
  <si>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</si>
  <si>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</si>
  <si>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</si>
  <si>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</si>
  <si>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</si>
  <si>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</si>
  <si>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</si>
  <si>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</si>
  <si>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</si>
  <si>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</si>
  <si>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</si>
  <si>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</si>
  <si>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</si>
  <si>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</si>
  <si>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</si>
  <si>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</si>
  <si>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</si>
  <si>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</si>
  <si>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</si>
  <si>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</si>
  <si>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</si>
  <si>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</si>
  <si>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</si>
  <si>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</si>
  <si>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</si>
  <si>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</si>
  <si>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</si>
  <si>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</si>
  <si>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</si>
  <si>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</si>
  <si>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</si>
  <si>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</si>
  <si>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</si>
  <si>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</si>
  <si>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</si>
  <si>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</si>
  <si>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</si>
  <si>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</si>
  <si>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</si>
  <si>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</si>
  <si>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</si>
  <si>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</si>
  <si>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</si>
  <si>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</si>
  <si>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</si>
  <si>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</si>
  <si>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</si>
  <si>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</si>
  <si>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</si>
  <si>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</si>
  <si>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</si>
  <si>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</si>
  <si>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</si>
  <si>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</si>
  <si>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</si>
  <si>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</si>
  <si>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</si>
  <si>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</si>
  <si>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</si>
  <si>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</si>
  <si>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</si>
  <si>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</si>
  <si>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</si>
  <si>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</si>
  <si>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</si>
  <si>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</si>
  <si>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</si>
  <si>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</si>
  <si>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</si>
  <si>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</si>
  <si>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</si>
  <si>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</si>
  <si>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</si>
  <si>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</si>
  <si>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</si>
  <si>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</si>
  <si>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</si>
  <si>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</si>
  <si>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</si>
  <si>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</si>
  <si>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</si>
  <si>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</si>
  <si>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</si>
  <si>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</si>
  <si>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</si>
  <si>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</si>
  <si>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</si>
  <si>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</si>
  <si>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</si>
  <si>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</si>
  <si>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</si>
  <si>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</si>
  <si>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</si>
  <si>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</si>
  <si>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</si>
  <si>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</si>
  <si>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</si>
  <si>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</si>
  <si>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</si>
  <si>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</si>
  <si>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</si>
  <si>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</si>
  <si>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</si>
  <si>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</si>
  <si>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</si>
  <si>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</si>
  <si>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</si>
  <si>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</si>
  <si>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</si>
  <si>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</si>
  <si>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</si>
  <si>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</si>
  <si>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</si>
  <si>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</si>
  <si>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</si>
  <si>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</si>
  <si>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</si>
  <si>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</si>
  <si>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</si>
  <si>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</si>
  <si>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</si>
  <si>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</si>
  <si>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</si>
  <si>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</si>
  <si>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</si>
  <si>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</si>
  <si>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</si>
  <si>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</si>
  <si>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</si>
  <si>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</si>
  <si>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</si>
  <si>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</si>
  <si>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</si>
  <si>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</si>
  <si>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</si>
  <si>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</si>
  <si>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</si>
  <si>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</si>
  <si>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</si>
  <si>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</si>
  <si>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</si>
  <si>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</si>
  <si>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</si>
  <si>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</si>
  <si>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</si>
  <si>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</si>
  <si>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</si>
  <si>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</si>
  <si>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</si>
  <si>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</si>
  <si>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</si>
  <si>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</si>
  <si>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</si>
  <si>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</si>
  <si>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</si>
  <si>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</si>
  <si>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</si>
  <si>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</si>
  <si>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</si>
  <si>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</si>
  <si>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</si>
  <si>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</si>
  <si>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</si>
  <si>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</si>
  <si>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</si>
  <si>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</si>
  <si>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</si>
  <si>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</si>
  <si>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</si>
  <si>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</si>
  <si>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</si>
  <si>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</si>
  <si>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</si>
  <si>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</si>
  <si>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</si>
  <si>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</si>
  <si>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</si>
  <si>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</si>
  <si>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</si>
  <si>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</si>
  <si>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</si>
  <si>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</si>
  <si>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</si>
  <si>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</si>
  <si>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</si>
  <si>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</si>
  <si>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</si>
  <si>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</si>
  <si>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</si>
  <si>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</si>
  <si>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</si>
  <si>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</si>
  <si>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</si>
  <si>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</si>
  <si>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</si>
  <si>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</si>
  <si>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</si>
  <si>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</si>
  <si>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</si>
  <si>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</si>
  <si>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</si>
  <si>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</si>
  <si>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</si>
  <si>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</si>
  <si>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</si>
  <si>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</si>
  <si>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</si>
  <si>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</si>
  <si>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</si>
  <si>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</si>
  <si>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</si>
  <si>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</si>
  <si>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</si>
  <si>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</si>
  <si>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</si>
  <si>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</si>
  <si>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</si>
  <si>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</si>
  <si>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</si>
  <si>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</si>
  <si>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</si>
  <si>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</si>
  <si>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</si>
  <si>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</si>
  <si>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</si>
  <si>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</si>
  <si>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</si>
  <si>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</si>
  <si>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</si>
  <si>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</si>
  <si>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</si>
  <si>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</si>
  <si>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</si>
  <si>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</si>
  <si>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</si>
  <si>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</si>
  <si>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</si>
  <si>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</si>
  <si>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</si>
  <si>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</si>
  <si>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</si>
  <si>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</si>
  <si>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</si>
  <si>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</si>
  <si>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</si>
  <si>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</si>
  <si>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</si>
  <si>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</si>
  <si>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</si>
  <si>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</si>
  <si>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</si>
  <si>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</si>
  <si>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</si>
  <si>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</si>
  <si>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</si>
  <si>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</si>
  <si>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</si>
  <si>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</si>
  <si>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</si>
  <si>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</si>
  <si>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</si>
  <si>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</si>
  <si>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</si>
  <si>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</si>
  <si>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</si>
  <si>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</si>
  <si>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</si>
  <si>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</si>
  <si>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</si>
  <si>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</si>
  <si>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</si>
  <si>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</si>
  <si>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</si>
  <si>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</si>
  <si>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</si>
  <si>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</si>
  <si>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</si>
  <si>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</si>
  <si>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</si>
  <si>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</si>
  <si>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</si>
  <si>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</si>
  <si>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</si>
  <si>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</si>
  <si>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</si>
  <si>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</si>
  <si>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</si>
  <si>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</si>
  <si>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</si>
  <si>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</si>
  <si>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</si>
  <si>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</si>
  <si>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</si>
  <si>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</si>
  <si>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</si>
  <si>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</si>
  <si>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</si>
  <si>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</si>
  <si>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</si>
  <si>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</si>
  <si>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</si>
  <si>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</si>
  <si>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</si>
  <si>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</si>
  <si>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</si>
  <si>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</si>
  <si>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</si>
  <si>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</si>
  <si>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</si>
  <si>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</si>
  <si>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</si>
  <si>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</si>
  <si>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</si>
  <si>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</si>
  <si>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</si>
  <si>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</si>
  <si>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</si>
  <si>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</si>
  <si>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</si>
  <si>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</si>
  <si>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</si>
  <si>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</si>
  <si>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</si>
  <si>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</si>
  <si>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</si>
  <si>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</si>
  <si>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</si>
  <si>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</si>
  <si>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</si>
  <si>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</si>
  <si>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</si>
  <si>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</si>
  <si>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</si>
  <si>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</si>
  <si>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</si>
  <si>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</si>
  <si>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</si>
  <si>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</si>
  <si>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</si>
  <si>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</si>
  <si>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</si>
  <si>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</si>
  <si>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</si>
  <si>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</si>
  <si>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</si>
  <si>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</si>
  <si>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</si>
  <si>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</si>
  <si>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</si>
  <si>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</si>
  <si>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</si>
  <si>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</si>
  <si>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</si>
  <si>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</si>
  <si>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</si>
  <si>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</si>
  <si>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</si>
  <si>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</si>
  <si>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</si>
  <si>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</si>
  <si>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</si>
  <si>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</si>
  <si>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</si>
  <si>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</si>
  <si>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</si>
  <si>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</si>
  <si>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</si>
  <si>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</si>
  <si>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</si>
  <si>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</si>
  <si>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</si>
  <si>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</si>
  <si>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</si>
  <si>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</si>
  <si>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</si>
  <si>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</si>
  <si>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</si>
  <si>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</si>
  <si>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</si>
  <si>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</si>
  <si>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</si>
  <si>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</si>
  <si>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</si>
  <si>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</si>
  <si>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</si>
  <si>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</si>
  <si>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</si>
  <si>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</si>
  <si>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</si>
  <si>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</si>
  <si>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</si>
  <si>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</si>
  <si>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</si>
  <si>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</si>
  <si>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</si>
  <si>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</si>
  <si>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</si>
  <si>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</si>
  <si>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</si>
  <si>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</si>
  <si>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</si>
  <si>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</si>
  <si>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</si>
  <si>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</si>
  <si>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</si>
  <si>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</si>
  <si>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</si>
  <si>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</si>
  <si>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</si>
  <si>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</si>
  <si>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</si>
  <si>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</si>
  <si>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</si>
  <si>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</si>
  <si>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</si>
  <si>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</si>
  <si>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</si>
  <si>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</si>
  <si>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</si>
  <si>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</si>
  <si>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</si>
  <si>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</si>
  <si>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</si>
  <si>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</si>
  <si>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</si>
  <si>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</si>
  <si>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</si>
  <si>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</si>
  <si>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</si>
  <si>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</si>
  <si>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</si>
  <si>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</si>
  <si>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</si>
  <si>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</si>
  <si>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</si>
  <si>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</si>
  <si>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</si>
  <si>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</si>
  <si>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</si>
  <si>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</si>
  <si>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</si>
  <si>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</si>
  <si>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</si>
  <si>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</si>
  <si>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</si>
  <si>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</si>
  <si>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</si>
  <si>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</si>
  <si>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</si>
  <si>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</si>
  <si>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</si>
  <si>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</si>
  <si>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</si>
  <si>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</si>
  <si>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</si>
  <si>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</si>
  <si>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</si>
  <si>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</si>
  <si>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</si>
  <si>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</si>
  <si>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</si>
  <si>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</si>
  <si>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</si>
  <si>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</si>
  <si>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</si>
  <si>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</si>
  <si>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</si>
  <si>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</si>
  <si>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</si>
  <si>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</si>
  <si>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</si>
  <si>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</si>
  <si>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</si>
  <si>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</si>
  <si>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</si>
  <si>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</si>
  <si>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</si>
  <si>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</si>
  <si>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</si>
  <si>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</si>
  <si>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</si>
  <si>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</si>
  <si>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</si>
  <si>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</si>
  <si>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</si>
  <si>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</si>
  <si>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</si>
  <si>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</si>
  <si>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</si>
  <si>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</si>
  <si>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</si>
  <si>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</si>
  <si>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</si>
  <si>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</si>
  <si>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</si>
  <si>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</si>
  <si>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</si>
  <si>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</si>
  <si>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</si>
  <si>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</si>
  <si>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</si>
  <si>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</si>
  <si>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</si>
  <si>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</si>
  <si>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</si>
  <si>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</si>
  <si>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</si>
  <si>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</si>
  <si>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</si>
  <si>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</si>
  <si>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</si>
  <si>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</si>
  <si>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</si>
  <si>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</si>
  <si>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</si>
  <si>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</si>
  <si>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</si>
  <si>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</si>
  <si>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</si>
  <si>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</si>
  <si>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</si>
  <si>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</si>
  <si>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</si>
  <si>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</si>
  <si>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</si>
  <si>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</si>
  <si>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</si>
  <si>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</si>
  <si>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</si>
  <si>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</si>
  <si>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</si>
  <si>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</si>
  <si>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</si>
  <si>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</si>
  <si>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</si>
  <si>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</si>
  <si>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</si>
  <si>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</si>
  <si>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</si>
  <si>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</si>
  <si>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</si>
  <si>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</si>
  <si>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</si>
  <si>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</si>
  <si>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</si>
  <si>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</si>
  <si>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</si>
  <si>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</si>
  <si>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</si>
  <si>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</si>
  <si>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</si>
  <si>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</si>
  <si>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</si>
  <si>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</si>
  <si>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</si>
  <si>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</si>
  <si>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</si>
  <si>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</si>
  <si>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</si>
  <si>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</si>
  <si>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</si>
  <si>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</si>
  <si>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</si>
  <si>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</si>
  <si>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</si>
  <si>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</si>
  <si>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</si>
  <si>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</si>
  <si>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</si>
  <si>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</si>
  <si>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</si>
  <si>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</si>
  <si>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</si>
  <si>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</si>
  <si>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</si>
  <si>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</si>
  <si>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</si>
  <si>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</si>
  <si>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</si>
  <si>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</si>
  <si>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</si>
  <si>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</si>
  <si>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</si>
  <si>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</si>
  <si>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</si>
  <si>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</si>
  <si>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</si>
  <si>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</si>
  <si>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</si>
  <si>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</si>
  <si>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</si>
  <si>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</si>
  <si>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</si>
  <si>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</si>
  <si>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</si>
  <si>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</si>
  <si>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</si>
  <si>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</si>
  <si>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</si>
  <si>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</si>
  <si>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</si>
  <si>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</si>
  <si>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</si>
  <si>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</si>
  <si>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</si>
  <si>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</si>
  <si>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</si>
  <si>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</si>
  <si>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</si>
  <si>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</si>
  <si>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</si>
  <si>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</si>
  <si>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</si>
  <si>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</si>
  <si>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</si>
  <si>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</si>
  <si>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</si>
  <si>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</si>
  <si>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</si>
  <si>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</si>
  <si>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</si>
  <si>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</si>
  <si>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</si>
  <si>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</si>
  <si>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</si>
  <si>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</si>
  <si>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</si>
  <si>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</si>
  <si>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</si>
  <si>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</si>
  <si>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</si>
  <si>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</si>
  <si>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</si>
  <si>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</si>
  <si>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</si>
  <si>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</si>
  <si>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</si>
  <si>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</si>
  <si>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</si>
  <si>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</si>
  <si>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</si>
  <si>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</si>
  <si>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</si>
  <si>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</si>
  <si>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</si>
  <si>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</si>
  <si>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</si>
  <si>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</si>
  <si>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</si>
  <si>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</si>
  <si>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</si>
  <si>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</si>
  <si>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</si>
  <si>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</si>
  <si>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</si>
  <si>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</si>
  <si>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</si>
  <si>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</si>
  <si>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</si>
  <si>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</si>
  <si>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</si>
  <si>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</si>
  <si>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</si>
  <si>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</si>
  <si>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</si>
  <si>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</si>
  <si>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</si>
  <si>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</si>
  <si>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</si>
  <si>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</si>
  <si>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</si>
  <si>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</si>
  <si>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</si>
  <si>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</si>
  <si>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</si>
  <si>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</si>
  <si>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</si>
  <si>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</si>
  <si>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</si>
  <si>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</si>
  <si>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</si>
  <si>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</si>
  <si>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</si>
  <si>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</si>
  <si>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</si>
  <si>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</si>
  <si>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</si>
  <si>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</si>
  <si>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</si>
  <si>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</si>
  <si>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</si>
  <si>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</si>
  <si>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</si>
  <si>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</si>
  <si>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</si>
  <si>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</si>
  <si>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</si>
  <si>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</si>
  <si>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</si>
  <si>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</si>
  <si>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</si>
  <si>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</si>
  <si>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</si>
  <si>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</si>
  <si>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</si>
  <si>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</si>
  <si>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</si>
  <si>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</si>
  <si>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</si>
  <si>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</si>
  <si>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</si>
  <si>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</si>
  <si>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</si>
  <si>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</si>
  <si>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</si>
  <si>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</si>
  <si>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</si>
  <si>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</si>
  <si>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</si>
  <si>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</si>
  <si>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</si>
  <si>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</si>
  <si>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</si>
  <si>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</si>
  <si>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</si>
  <si>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</si>
  <si>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</si>
  <si>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</si>
  <si>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</si>
  <si>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</si>
  <si>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</si>
  <si>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</si>
  <si>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</si>
  <si>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</si>
  <si>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</si>
  <si>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</si>
  <si>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</si>
  <si>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</si>
  <si>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</si>
  <si>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</si>
  <si>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</si>
  <si>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</si>
  <si>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</si>
  <si>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</si>
  <si>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</si>
  <si>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</si>
  <si>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</si>
  <si>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</si>
  <si>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</si>
  <si>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</si>
  <si>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</si>
  <si>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</si>
  <si>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</si>
  <si>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</si>
  <si>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</si>
  <si>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</si>
  <si>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</si>
  <si>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</si>
  <si>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</si>
  <si>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</si>
  <si>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</si>
  <si>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</si>
  <si>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</si>
  <si>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</si>
  <si>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</si>
  <si>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</si>
  <si>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</si>
  <si>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</si>
  <si>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</si>
  <si>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</si>
  <si>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</si>
  <si>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</si>
  <si>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</si>
  <si>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</si>
  <si>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</si>
  <si>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</si>
  <si>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</si>
  <si>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</si>
  <si>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</si>
  <si>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</si>
  <si>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</si>
  <si>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</si>
  <si>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</si>
  <si>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</si>
  <si>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</si>
  <si>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</si>
  <si>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</si>
  <si>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</si>
  <si>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</si>
  <si>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</si>
  <si>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</si>
  <si>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</si>
  <si>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</si>
  <si>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</si>
  <si>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</si>
  <si>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</si>
  <si>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</si>
  <si>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</si>
  <si>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</si>
  <si>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</si>
  <si>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</si>
  <si>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</si>
  <si>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</si>
  <si>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</si>
  <si>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</si>
  <si>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</si>
  <si>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</si>
  <si>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</si>
  <si>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</si>
  <si>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</si>
  <si>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</si>
  <si>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</si>
  <si>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</si>
  <si>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</si>
  <si>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</si>
  <si>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</si>
  <si>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</si>
  <si>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</si>
  <si>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</si>
  <si>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</si>
  <si>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</si>
  <si>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</si>
  <si>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</si>
  <si>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</si>
  <si>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</si>
  <si>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</si>
  <si>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</si>
  <si>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</si>
  <si>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</si>
  <si>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</si>
  <si>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</si>
  <si>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</si>
  <si>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</si>
  <si>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</si>
  <si>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</si>
  <si>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</si>
  <si>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</si>
  <si>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</si>
  <si>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</si>
  <si>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</si>
  <si>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</si>
  <si>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</si>
  <si>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</si>
  <si>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</si>
  <si>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</si>
  <si>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</si>
  <si>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</si>
  <si>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</si>
  <si>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</si>
  <si>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</si>
  <si>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</si>
  <si>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</si>
  <si>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</si>
  <si>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</si>
  <si>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</si>
  <si>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</si>
  <si>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</si>
  <si>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</si>
  <si>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</si>
  <si>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</si>
  <si>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</si>
  <si>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</si>
  <si>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</si>
  <si>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</si>
  <si>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</si>
  <si>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</si>
  <si>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</si>
  <si>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</si>
  <si>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</si>
  <si>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</si>
  <si>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</si>
  <si>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</si>
  <si>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</si>
  <si>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</si>
  <si>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</si>
  <si>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</si>
  <si>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</si>
  <si>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</si>
  <si>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</si>
  <si>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</si>
  <si>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</si>
  <si>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</si>
  <si>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</si>
  <si>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</si>
  <si>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</si>
  <si>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</si>
  <si>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</si>
  <si>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</si>
  <si>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</si>
  <si>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</si>
  <si>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</si>
  <si>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</si>
  <si>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</si>
  <si>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</si>
  <si>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</si>
  <si>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</si>
  <si>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</si>
  <si>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</si>
  <si>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</si>
  <si>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</si>
  <si>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</si>
  <si>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</si>
  <si>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</si>
  <si>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</si>
  <si>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</si>
  <si>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</si>
  <si>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</si>
  <si>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</si>
  <si>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</si>
  <si>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</si>
  <si>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</si>
  <si>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</si>
  <si>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</si>
  <si>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</si>
  <si>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</si>
  <si>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</si>
  <si>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</si>
  <si>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</si>
  <si>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</si>
  <si>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</si>
  <si>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</si>
  <si>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</si>
  <si>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</si>
  <si>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</si>
  <si>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</si>
  <si>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</si>
  <si>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</si>
  <si>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</si>
  <si>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</si>
  <si>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</si>
  <si>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</si>
  <si>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</si>
  <si>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</si>
  <si>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</si>
  <si>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</si>
  <si>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</si>
  <si>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</si>
  <si>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</si>
  <si>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</si>
  <si>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</si>
  <si>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</si>
  <si>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</si>
  <si>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</si>
  <si>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</si>
  <si>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</si>
  <si>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</si>
  <si>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</si>
  <si>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</si>
  <si>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</si>
  <si>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</si>
  <si>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</si>
  <si>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</si>
  <si>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</si>
  <si>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</si>
  <si>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</si>
  <si>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</si>
  <si>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</si>
  <si>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</si>
  <si>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</si>
  <si>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</si>
  <si>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</si>
  <si>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</si>
  <si>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</si>
  <si>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</si>
  <si>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</si>
  <si>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</si>
  <si>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</si>
  <si>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</si>
  <si>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</si>
  <si>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</si>
  <si>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</si>
  <si>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</si>
  <si>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</si>
  <si>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</si>
  <si>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</si>
  <si>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</si>
  <si>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</si>
  <si>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</si>
  <si>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</si>
  <si>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</si>
  <si>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</si>
  <si>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</si>
  <si>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</si>
  <si>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</si>
  <si>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</si>
  <si>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</si>
  <si>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</si>
  <si>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</si>
  <si>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</si>
  <si>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</si>
  <si>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</si>
  <si>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</si>
  <si>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</si>
  <si>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</si>
  <si>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</si>
  <si>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</si>
  <si>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</si>
  <si>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</si>
  <si>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</si>
  <si>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</si>
  <si>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</si>
  <si>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</si>
  <si>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</si>
  <si>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</si>
  <si>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</si>
  <si>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</si>
  <si>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</si>
  <si>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</si>
  <si>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</si>
  <si>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</si>
  <si>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</si>
  <si>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</si>
  <si>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</si>
  <si>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</si>
  <si>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</si>
  <si>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</si>
  <si>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</si>
  <si>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</si>
  <si>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</si>
  <si>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</si>
  <si>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</si>
  <si>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</si>
  <si>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</si>
  <si>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</si>
  <si>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</si>
  <si>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</si>
  <si>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</si>
  <si>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</si>
  <si>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</si>
  <si>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</si>
  <si>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</si>
  <si>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</si>
  <si>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</si>
  <si>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</si>
  <si>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</si>
  <si>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</si>
  <si>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</si>
  <si>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</si>
  <si>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</si>
  <si>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</si>
  <si>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</si>
  <si>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</si>
  <si>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</si>
  <si>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</si>
  <si>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</si>
  <si>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</si>
  <si>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</si>
  <si>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</si>
  <si>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</si>
  <si>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</si>
  <si>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</si>
  <si>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</si>
  <si>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</si>
  <si>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</si>
  <si>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</si>
  <si>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</si>
  <si>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</si>
  <si>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</si>
  <si>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</si>
  <si>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</si>
  <si>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</si>
  <si>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</si>
  <si>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</si>
  <si>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</si>
  <si>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</si>
  <si>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</si>
  <si>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</si>
  <si>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</si>
  <si>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</si>
  <si>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</si>
  <si>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</si>
  <si>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</si>
  <si>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</si>
  <si>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</si>
  <si>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</si>
  <si>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</si>
  <si>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</si>
  <si>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</si>
  <si>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</si>
  <si>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</si>
  <si>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</si>
  <si>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</si>
  <si>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</si>
  <si>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</si>
  <si>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</si>
  <si>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</si>
  <si>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</si>
  <si>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</si>
  <si>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</si>
  <si>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</si>
  <si>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</si>
  <si>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</si>
  <si>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</si>
  <si>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</si>
  <si>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</si>
  <si>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</si>
  <si>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</si>
  <si>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</si>
  <si>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</si>
  <si>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</si>
  <si>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</si>
  <si>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</si>
  <si>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</si>
  <si>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</si>
  <si>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</si>
  <si>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</si>
  <si>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</si>
  <si>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</si>
  <si>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</si>
  <si>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</si>
  <si>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</si>
  <si>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</si>
  <si>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</si>
  <si>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</si>
  <si>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</si>
  <si>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</si>
  <si>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</si>
  <si>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</si>
  <si>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</si>
  <si>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</si>
  <si>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</si>
  <si>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</si>
  <si>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</si>
  <si>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</si>
  <si>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</si>
  <si>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</si>
  <si>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</si>
  <si>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</si>
  <si>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</si>
  <si>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</si>
  <si>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</si>
  <si>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</si>
  <si>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</si>
  <si>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</si>
  <si>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</si>
  <si>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</si>
  <si>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</si>
  <si>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</si>
  <si>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</si>
  <si>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</si>
  <si>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</si>
  <si>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</si>
  <si>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</si>
  <si>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</si>
  <si>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</si>
  <si>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</si>
  <si>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</si>
  <si>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</si>
  <si>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</si>
  <si>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</si>
  <si>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</si>
  <si>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</si>
  <si>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</si>
  <si>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</si>
  <si>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</si>
  <si>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</si>
  <si>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</si>
  <si>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</si>
  <si>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</si>
  <si>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</si>
  <si>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</si>
  <si>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</si>
  <si>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</si>
  <si>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</si>
  <si>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</si>
  <si>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</si>
  <si>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</si>
  <si>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</si>
  <si>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</si>
  <si>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</si>
  <si>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</si>
  <si>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</si>
  <si>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</si>
  <si>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</si>
  <si>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</si>
  <si>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</si>
  <si>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</si>
  <si>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</si>
  <si>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</si>
  <si>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</si>
  <si>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</si>
  <si>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</si>
  <si>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</si>
  <si>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</si>
  <si>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</si>
  <si>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</si>
  <si>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</si>
  <si>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</si>
  <si>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</si>
  <si>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</si>
  <si>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</si>
  <si>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</si>
  <si>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</si>
  <si>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</si>
  <si>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</si>
  <si>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</si>
  <si>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</si>
  <si>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</si>
  <si>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</si>
  <si>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</si>
  <si>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</si>
  <si>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</si>
  <si>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</si>
  <si>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</si>
  <si>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</si>
  <si>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</si>
  <si>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</si>
  <si>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</si>
  <si>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</si>
  <si>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</si>
  <si>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</si>
  <si>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</si>
  <si>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</si>
  <si>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</si>
  <si>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</si>
  <si>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</si>
  <si>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</si>
  <si>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</si>
  <si>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</si>
  <si>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</si>
  <si>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</si>
  <si>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</si>
  <si>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</si>
  <si>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</si>
  <si>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</si>
  <si>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</si>
  <si>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</si>
  <si>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</si>
  <si>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</si>
  <si>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</si>
  <si>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</si>
  <si>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</si>
  <si>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</si>
  <si>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</si>
  <si>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</si>
  <si>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</si>
  <si>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</si>
  <si>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</si>
  <si>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</si>
  <si>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</si>
  <si>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</si>
  <si>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</si>
  <si>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</si>
  <si>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</si>
  <si>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</si>
  <si>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</si>
  <si>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</si>
  <si>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</si>
  <si>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</si>
  <si>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</si>
  <si>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</si>
  <si>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</si>
  <si>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</si>
  <si>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</si>
  <si>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</si>
  <si>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</si>
  <si>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</si>
  <si>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</si>
  <si>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</si>
  <si>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</si>
  <si>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</si>
  <si>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</si>
  <si>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</si>
  <si>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</si>
  <si>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</si>
  <si>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</si>
  <si>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</si>
  <si>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</si>
  <si>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</si>
  <si>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</si>
  <si>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</si>
  <si>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</si>
  <si>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</si>
  <si>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</si>
  <si>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</si>
  <si>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</si>
  <si>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</si>
  <si>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</si>
  <si>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</si>
  <si>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</si>
  <si>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</si>
  <si>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</si>
  <si>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</si>
  <si>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</si>
  <si>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</si>
  <si>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</si>
  <si>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</si>
  <si>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</si>
  <si>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</si>
  <si>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</si>
  <si>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</si>
  <si>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</si>
  <si>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</si>
  <si>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</si>
  <si>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</si>
  <si>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</si>
  <si>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</si>
  <si>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</si>
  <si>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</si>
  <si>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</si>
  <si>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</si>
  <si>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</si>
  <si>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</si>
  <si>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</si>
  <si>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</si>
  <si>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</si>
  <si>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</si>
  <si>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</si>
  <si>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</si>
  <si>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</si>
  <si>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</si>
  <si>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</si>
  <si>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</si>
  <si>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</si>
  <si>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</si>
  <si>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</si>
  <si>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</si>
  <si>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</si>
  <si>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</si>
  <si>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</si>
  <si>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</si>
  <si>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</si>
  <si>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</si>
  <si>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</si>
  <si>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</si>
  <si>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</si>
  <si>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</si>
  <si>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</si>
  <si>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</si>
  <si>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</si>
  <si>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</si>
  <si>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</si>
  <si>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</si>
  <si>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</si>
  <si>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</si>
  <si>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</si>
  <si>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</si>
  <si>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</si>
  <si>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</si>
  <si>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</si>
  <si>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</si>
  <si>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</si>
  <si>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</si>
  <si>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</si>
  <si>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</si>
  <si>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</si>
  <si>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</si>
  <si>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</si>
  <si>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</si>
  <si>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</si>
  <si>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</si>
  <si>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</si>
  <si>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</si>
  <si>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</si>
  <si>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</si>
  <si>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</si>
  <si>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</si>
  <si>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</si>
  <si>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</si>
  <si>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</si>
  <si>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</si>
  <si>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</si>
  <si>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</si>
  <si>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</si>
  <si>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</si>
  <si>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</si>
  <si>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</si>
  <si>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</si>
  <si>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</si>
  <si>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</si>
  <si>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</si>
  <si>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</si>
  <si>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</si>
  <si>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</si>
  <si>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</si>
  <si>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</si>
  <si>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</si>
  <si>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</si>
  <si>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</si>
  <si>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</si>
  <si>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</si>
  <si>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</si>
  <si>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</si>
  <si>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</si>
  <si>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</si>
  <si>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</si>
  <si>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</si>
  <si>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</si>
  <si>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</si>
  <si>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</si>
  <si>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</si>
  <si>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</si>
  <si>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</si>
  <si>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</si>
  <si>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</si>
  <si>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</si>
  <si>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</si>
  <si>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</si>
  <si>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</si>
  <si>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</si>
  <si>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</si>
  <si>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</si>
  <si>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</si>
  <si>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</si>
  <si>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</si>
  <si>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</si>
  <si>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</si>
  <si>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</si>
  <si>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</si>
  <si>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</si>
  <si>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</si>
  <si>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</si>
  <si>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</si>
  <si>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</si>
  <si>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</si>
  <si>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</si>
  <si>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</si>
  <si>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</si>
  <si>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</si>
  <si>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</si>
  <si>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</si>
  <si>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</si>
  <si>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</si>
  <si>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</si>
  <si>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</si>
  <si>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</si>
  <si>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</si>
  <si>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</si>
  <si>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</si>
  <si>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</si>
  <si>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</si>
  <si>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</si>
  <si>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</si>
  <si>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</si>
  <si>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</si>
  <si>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</si>
  <si>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</si>
  <si>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</si>
  <si>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</si>
  <si>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</si>
  <si>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</si>
  <si>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</si>
  <si>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</si>
  <si>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</si>
  <si>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</si>
  <si>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</si>
  <si>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</si>
  <si>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</si>
  <si>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</si>
  <si>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</si>
  <si>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</si>
  <si>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</si>
  <si>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</si>
  <si>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</si>
  <si>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</si>
  <si>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</si>
  <si>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</si>
  <si>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</si>
  <si>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</si>
  <si>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</si>
  <si>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</si>
  <si>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</si>
  <si>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</si>
  <si>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</si>
  <si>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</si>
  <si>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</si>
  <si>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</si>
  <si>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</si>
  <si>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</si>
  <si>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</si>
  <si>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</si>
  <si>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</si>
  <si>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</si>
  <si>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</si>
  <si>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</si>
  <si>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</si>
  <si>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</si>
  <si>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</si>
  <si>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</si>
  <si>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</si>
  <si>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</si>
  <si>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</si>
  <si>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</si>
  <si>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</si>
  <si>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</si>
  <si>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</si>
  <si>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</si>
  <si>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</si>
  <si>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</si>
  <si>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</si>
  <si>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</si>
  <si>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</si>
  <si>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</si>
  <si>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</si>
  <si>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</si>
  <si>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</si>
  <si>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</si>
  <si>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</si>
  <si>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</si>
  <si>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</si>
  <si>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</si>
  <si>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</si>
  <si>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</si>
  <si>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</si>
  <si>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</si>
  <si>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</si>
  <si>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</si>
  <si>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</si>
  <si>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</si>
  <si>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</si>
  <si>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</si>
  <si>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</si>
  <si>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</si>
  <si>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</si>
  <si>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</si>
  <si>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</si>
  <si>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</si>
  <si>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</si>
  <si>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</si>
  <si>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</si>
  <si>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</si>
  <si>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</si>
  <si>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</si>
  <si>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</si>
  <si>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</si>
  <si>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</si>
  <si>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</si>
  <si>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</si>
  <si>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</si>
  <si>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</si>
  <si>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</si>
  <si>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</si>
  <si>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</si>
  <si>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</si>
  <si>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</si>
  <si>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</si>
  <si>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</si>
  <si>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</si>
  <si>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</si>
  <si>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</si>
  <si>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</si>
  <si>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</si>
  <si>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</si>
  <si>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</si>
  <si>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</si>
  <si>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</si>
  <si>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</si>
  <si>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</si>
  <si>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</si>
  <si>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</si>
  <si>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</si>
  <si>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</si>
  <si>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</si>
  <si>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</si>
  <si>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</si>
  <si>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</si>
  <si>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</si>
  <si>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</si>
  <si>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</si>
  <si>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</si>
  <si>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</si>
  <si>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</si>
  <si>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</si>
  <si>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</si>
  <si>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</si>
  <si>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</si>
  <si>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</si>
  <si>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</si>
  <si>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</si>
  <si>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</si>
  <si>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</si>
  <si>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</si>
  <si>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</si>
  <si>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</si>
  <si>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</si>
  <si>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</si>
  <si>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</si>
  <si>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</si>
  <si>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</si>
  <si>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</si>
  <si>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</si>
  <si>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</si>
  <si>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</si>
  <si>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</si>
  <si>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</si>
  <si>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</si>
  <si>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</si>
  <si>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</si>
  <si>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</si>
  <si>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</si>
  <si>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</si>
  <si>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</si>
  <si>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</si>
  <si>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</si>
  <si>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</si>
  <si>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</si>
  <si>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</si>
  <si>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</si>
  <si>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</si>
  <si>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</si>
  <si>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</si>
  <si>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</si>
  <si>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</si>
  <si>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</si>
  <si>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</si>
  <si>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</si>
  <si>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</si>
  <si>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</si>
  <si>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</si>
  <si>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</si>
  <si>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</si>
  <si>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</si>
  <si>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</si>
  <si>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</si>
  <si>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</si>
  <si>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</si>
  <si>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</si>
  <si>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</si>
  <si>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</si>
  <si>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</si>
  <si>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</si>
  <si>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</si>
  <si>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</si>
  <si>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</si>
  <si>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</si>
  <si>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</si>
  <si>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</si>
  <si>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</si>
  <si>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</si>
  <si>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</si>
  <si>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</si>
  <si>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</si>
  <si>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</si>
  <si>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</si>
  <si>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</si>
  <si>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</si>
  <si>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</si>
  <si>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</si>
  <si>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</si>
  <si>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</si>
  <si>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</si>
  <si>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</si>
  <si>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</si>
  <si>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</si>
  <si>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</si>
  <si>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</si>
  <si>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</si>
  <si>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</si>
  <si>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</si>
  <si>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</si>
  <si>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</si>
  <si>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</si>
  <si>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</si>
  <si>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</si>
  <si>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</si>
  <si>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</si>
  <si>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</si>
  <si>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</si>
  <si>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</si>
  <si>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</si>
  <si>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</si>
  <si>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</si>
  <si>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</si>
  <si>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</si>
  <si>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</si>
  <si>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</si>
  <si>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</si>
  <si>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</si>
  <si>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</si>
  <si>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</si>
  <si>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</si>
  <si>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</si>
  <si>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</si>
  <si>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</si>
  <si>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</si>
  <si>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</si>
  <si>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</si>
  <si>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</si>
  <si>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</si>
  <si>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</si>
  <si>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</si>
  <si>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</si>
  <si>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</si>
  <si>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</si>
  <si>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</si>
  <si>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</si>
  <si>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</si>
  <si>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</si>
  <si>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</si>
  <si>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</si>
  <si>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</si>
  <si>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</si>
  <si>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</si>
  <si>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</si>
  <si>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</si>
  <si>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</si>
  <si>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</si>
  <si>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</si>
  <si>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</si>
  <si>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</si>
  <si>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</si>
  <si>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</si>
  <si>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</si>
  <si>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</si>
  <si>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</si>
  <si>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</si>
  <si>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</si>
  <si>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</si>
  <si>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</si>
  <si>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</si>
  <si>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</si>
  <si>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</si>
  <si>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</si>
  <si>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</si>
  <si>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</si>
  <si>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</si>
  <si>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</si>
  <si>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</si>
  <si>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</si>
  <si>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</si>
  <si>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</si>
  <si>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</si>
  <si>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</si>
  <si>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</si>
  <si>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</si>
  <si>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</si>
  <si>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</si>
  <si>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</si>
  <si>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</si>
  <si>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</si>
  <si>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</si>
  <si>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</si>
  <si>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</si>
  <si>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</si>
  <si>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</si>
  <si>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</si>
  <si>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</si>
  <si>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</si>
  <si>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</si>
  <si>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</si>
  <si>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</si>
  <si>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</si>
  <si>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</si>
  <si>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</si>
  <si>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</si>
  <si>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</si>
  <si>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</si>
  <si>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</si>
  <si>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</si>
  <si>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</si>
  <si>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</si>
  <si>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</si>
  <si>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</si>
  <si>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</si>
  <si>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</si>
  <si>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</si>
  <si>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</si>
  <si>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</si>
  <si>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</si>
  <si>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</si>
  <si>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</si>
  <si>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</si>
  <si>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</si>
  <si>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</si>
  <si>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</si>
  <si>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</si>
  <si>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</si>
  <si>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</si>
  <si>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</si>
  <si>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</si>
  <si>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</si>
  <si>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</si>
  <si>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</si>
  <si>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</si>
  <si>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</si>
  <si>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</si>
  <si>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</si>
  <si>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</si>
  <si>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</si>
  <si>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</si>
  <si>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</si>
  <si>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</si>
  <si>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</si>
  <si>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</si>
  <si>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</si>
  <si>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</si>
  <si>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</si>
  <si>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</si>
  <si>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</si>
  <si>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</si>
  <si>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</si>
  <si>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</si>
  <si>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</si>
  <si>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</si>
  <si>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</si>
  <si>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</si>
  <si>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</si>
  <si>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</si>
  <si>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</si>
  <si>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</si>
  <si>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</si>
  <si>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</si>
  <si>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</si>
  <si>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</si>
  <si>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</si>
  <si>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</si>
  <si>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</si>
  <si>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</si>
  <si>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</si>
  <si>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</si>
  <si>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</si>
  <si>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</si>
  <si>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</si>
  <si>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</si>
  <si>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</si>
  <si>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</si>
  <si>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</si>
  <si>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</si>
  <si>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</si>
  <si>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</si>
  <si>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</si>
  <si>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</si>
  <si>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</si>
  <si>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</si>
  <si>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</si>
  <si>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</si>
  <si>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</si>
  <si>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</si>
  <si>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</si>
  <si>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</si>
  <si>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</si>
  <si>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</si>
  <si>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</si>
  <si>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</si>
  <si>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</si>
  <si>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</si>
  <si>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</si>
  <si>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</si>
  <si>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</si>
  <si>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</si>
  <si>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</si>
  <si>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</si>
  <si>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</si>
  <si>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</si>
  <si>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</si>
  <si>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</si>
  <si>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</si>
  <si>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</si>
  <si>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</si>
  <si>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</si>
  <si>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</si>
  <si>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</si>
  <si>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</si>
  <si>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</si>
  <si>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</si>
  <si>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</si>
  <si>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</si>
  <si>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</si>
  <si>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</si>
  <si>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</si>
  <si>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</si>
  <si>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</si>
  <si>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</si>
  <si>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</si>
  <si>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</si>
  <si>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</si>
  <si>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</si>
  <si>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</si>
  <si>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</si>
  <si>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</si>
  <si>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</si>
  <si>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</si>
  <si>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</si>
  <si>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</si>
  <si>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</si>
  <si>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</si>
  <si>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</si>
  <si>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</si>
  <si>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</si>
  <si>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</si>
  <si>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</si>
  <si>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</si>
  <si>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</si>
  <si>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</si>
  <si>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</si>
  <si>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</si>
  <si>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</si>
  <si>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</si>
  <si>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</si>
  <si>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</si>
  <si>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</si>
  <si>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</si>
  <si>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</si>
  <si>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</si>
  <si>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</si>
  <si>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</si>
  <si>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</si>
  <si>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</si>
  <si>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</si>
  <si>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</si>
  <si>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</si>
  <si>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</si>
  <si>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</si>
  <si>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</si>
  <si>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</si>
  <si>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</si>
  <si>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</si>
  <si>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</si>
  <si>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</si>
  <si>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</si>
  <si>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</si>
  <si>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</si>
  <si>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</si>
  <si>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</si>
  <si>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</si>
  <si>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</si>
  <si>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</si>
  <si>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</si>
  <si>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</si>
  <si>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</si>
  <si>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</si>
  <si>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</si>
  <si>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</si>
  <si>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</si>
  <si>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</si>
  <si>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</si>
  <si>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</si>
  <si>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</si>
  <si>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</si>
  <si>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</si>
  <si>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</si>
  <si>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</si>
  <si>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</si>
  <si>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</si>
  <si>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</si>
  <si>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</si>
  <si>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</si>
  <si>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</si>
  <si>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</si>
  <si>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</si>
  <si>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</si>
  <si>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</si>
  <si>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</si>
  <si>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</si>
  <si>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</si>
  <si>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</si>
  <si>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</si>
  <si>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</si>
  <si>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</si>
  <si>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</si>
  <si>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</si>
  <si>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</si>
  <si>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</si>
  <si>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</si>
  <si>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</si>
  <si>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</si>
  <si>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</si>
  <si>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</si>
  <si>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</si>
  <si>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</si>
  <si>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</si>
  <si>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</si>
  <si>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</si>
  <si>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</si>
  <si>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</si>
  <si>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</si>
  <si>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</si>
  <si>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</si>
  <si>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</si>
  <si>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</si>
  <si>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</si>
  <si>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</si>
  <si>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</si>
  <si>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</si>
  <si>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</si>
  <si>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</si>
  <si>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</si>
  <si>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</si>
  <si>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</si>
  <si>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</si>
  <si>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</si>
  <si>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</si>
  <si>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</si>
  <si>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</si>
  <si>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</si>
  <si>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</si>
  <si>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</si>
  <si>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</si>
  <si>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</si>
  <si>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</si>
  <si>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</si>
  <si>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</si>
  <si>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</si>
  <si>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</si>
  <si>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</si>
  <si>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</si>
  <si>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</si>
  <si>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</si>
  <si>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</si>
  <si>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</si>
  <si>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</si>
  <si>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</si>
  <si>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</si>
  <si>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</si>
  <si>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</si>
  <si>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</si>
  <si>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</si>
  <si>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</si>
  <si>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</si>
  <si>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</si>
  <si>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</si>
  <si>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</si>
  <si>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</si>
  <si>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</si>
  <si>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</si>
  <si>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</si>
  <si>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</si>
  <si>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</si>
  <si>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</si>
  <si>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</si>
  <si>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</si>
  <si>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</si>
  <si>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</si>
  <si>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</si>
  <si>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</si>
  <si>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</si>
  <si>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</si>
  <si>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</si>
  <si>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</si>
  <si>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</si>
  <si>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</si>
  <si>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</si>
  <si>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</si>
  <si>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</si>
  <si>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</si>
  <si>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</si>
  <si>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</si>
  <si>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</si>
  <si>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</si>
  <si>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</si>
  <si>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</si>
  <si>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</si>
  <si>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</si>
  <si>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</si>
  <si>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</si>
  <si>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</si>
  <si>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</si>
  <si>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</si>
  <si>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</si>
  <si>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</si>
  <si>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</si>
  <si>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</si>
  <si>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</si>
  <si>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</si>
  <si>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</si>
  <si>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</si>
  <si>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</si>
  <si>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</si>
  <si>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</si>
  <si>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</si>
  <si>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</si>
  <si>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</si>
  <si>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</si>
  <si>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</si>
  <si>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</si>
  <si>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</si>
  <si>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</si>
  <si>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</si>
  <si>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</si>
  <si>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</si>
  <si>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</si>
  <si>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</si>
  <si>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</si>
  <si>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</si>
  <si>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</si>
  <si>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</si>
  <si>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</si>
  <si>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</si>
  <si>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</si>
  <si>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</si>
  <si>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</si>
  <si>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</si>
  <si>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</si>
  <si>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</si>
  <si>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</si>
  <si>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</si>
  <si>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</si>
  <si>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</si>
  <si>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</si>
  <si>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</si>
  <si>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</si>
  <si>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</si>
  <si>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</si>
  <si>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</si>
  <si>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</si>
  <si>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</si>
  <si>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</si>
  <si>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</si>
  <si>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</si>
  <si>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</si>
  <si>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</si>
  <si>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</si>
  <si>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</si>
  <si>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</si>
  <si>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</si>
  <si>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</si>
  <si>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</si>
  <si>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</si>
  <si>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</si>
  <si>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</si>
  <si>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</si>
  <si>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</si>
  <si>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</si>
  <si>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</si>
  <si>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</si>
  <si>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</si>
  <si>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</si>
  <si>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</si>
  <si>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</si>
  <si>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</si>
  <si>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</si>
  <si>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</si>
  <si>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</si>
  <si>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</si>
  <si>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</si>
  <si>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</si>
  <si>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</si>
  <si>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</si>
  <si>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</si>
  <si>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</si>
  <si>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</si>
  <si>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</si>
  <si>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</si>
  <si>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</si>
  <si>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</si>
  <si>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</si>
  <si>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</si>
  <si>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</si>
  <si>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</si>
  <si>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</si>
  <si>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</si>
  <si>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</si>
  <si>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</si>
  <si>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</si>
  <si>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</si>
  <si>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</si>
  <si>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</si>
  <si>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</si>
  <si>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</si>
  <si>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</si>
  <si>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</si>
  <si>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</si>
  <si>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</si>
  <si>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</si>
  <si>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</si>
  <si>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</si>
  <si>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</si>
  <si>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</si>
  <si>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</si>
  <si>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</si>
  <si>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</si>
  <si>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</si>
  <si>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</si>
  <si>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</si>
  <si>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</si>
  <si>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</si>
  <si>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</si>
  <si>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</si>
  <si>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</si>
  <si>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</si>
  <si>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</si>
  <si>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</si>
  <si>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</si>
  <si>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</si>
  <si>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</si>
  <si>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</si>
  <si>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</si>
  <si>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</si>
  <si>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</si>
  <si>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</si>
  <si>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</si>
  <si>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</si>
  <si>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</si>
  <si>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</si>
  <si>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</si>
  <si>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</si>
  <si>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</si>
  <si>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</si>
  <si>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</si>
  <si>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</si>
  <si>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</si>
  <si>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</si>
  <si>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</si>
  <si>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</si>
  <si>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</si>
  <si>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</si>
  <si>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</si>
  <si>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</si>
  <si>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</si>
  <si>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</si>
  <si>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</si>
  <si>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</si>
  <si>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</si>
  <si>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</si>
  <si>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</si>
  <si>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</si>
  <si>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</si>
  <si>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</si>
  <si>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</si>
  <si>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</si>
  <si>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</si>
  <si>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</si>
  <si>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</si>
  <si>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</si>
  <si>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</si>
  <si>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</si>
  <si>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</si>
  <si>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</si>
  <si>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</si>
  <si>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</si>
  <si>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</si>
  <si>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</si>
  <si>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</si>
  <si>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</si>
  <si>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</si>
  <si>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</si>
  <si>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</si>
  <si>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</si>
  <si>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</si>
  <si>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</si>
  <si>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</si>
  <si>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</si>
  <si>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</si>
  <si>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</si>
  <si>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</si>
  <si>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</si>
  <si>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</si>
  <si>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</si>
  <si>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</si>
  <si>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</si>
  <si>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</si>
  <si>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</si>
  <si>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</si>
  <si>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</si>
  <si>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</si>
  <si>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</si>
  <si>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</si>
  <si>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</si>
  <si>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</si>
  <si>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</si>
  <si>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</si>
  <si>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</si>
  <si>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</si>
  <si>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</si>
  <si>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</si>
  <si>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</si>
  <si>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</si>
  <si>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</si>
  <si>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</si>
  <si>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</si>
  <si>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</si>
  <si>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</si>
  <si>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</si>
  <si>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</si>
  <si>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</si>
  <si>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</si>
  <si>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</si>
  <si>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</si>
  <si>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</si>
  <si>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</si>
  <si>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</si>
  <si>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</si>
  <si>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</si>
  <si>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</si>
  <si>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</si>
  <si>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</si>
  <si>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</si>
  <si>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</si>
  <si>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</si>
  <si>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</si>
  <si>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</si>
  <si>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</si>
  <si>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</si>
  <si>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</si>
  <si>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</si>
  <si>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</si>
  <si>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</si>
  <si>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</si>
  <si>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</si>
  <si>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</si>
  <si>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</si>
  <si>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</si>
  <si>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</si>
  <si>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</si>
  <si>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</si>
  <si>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</si>
  <si>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</si>
  <si>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</si>
  <si>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</si>
  <si>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</si>
  <si>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</si>
  <si>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</si>
  <si>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</si>
  <si>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</si>
  <si>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</si>
  <si>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</si>
  <si>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</si>
  <si>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</si>
  <si>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</si>
  <si>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</si>
  <si>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</si>
  <si>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</si>
  <si>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</si>
  <si>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</si>
  <si>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</si>
  <si>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</si>
  <si>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</si>
  <si>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</si>
  <si>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</si>
  <si>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</si>
  <si>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</si>
  <si>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</si>
  <si>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</si>
  <si>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</si>
  <si>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</si>
  <si>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</si>
  <si>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</si>
  <si>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</si>
  <si>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</si>
  <si>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</si>
  <si>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</si>
  <si>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</si>
  <si>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</si>
  <si>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</si>
  <si>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</si>
  <si>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</si>
  <si>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</si>
  <si>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</si>
  <si>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</si>
  <si>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</si>
  <si>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</si>
  <si>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</si>
  <si>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</si>
  <si>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</si>
  <si>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</si>
  <si>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</si>
  <si>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</si>
  <si>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</si>
  <si>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</si>
  <si>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</si>
  <si>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</si>
  <si>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</si>
  <si>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</si>
  <si>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</si>
  <si>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</si>
  <si>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</si>
  <si>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</si>
  <si>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</si>
  <si>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</si>
  <si>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</si>
  <si>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</si>
  <si>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</si>
  <si>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</si>
  <si>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</si>
  <si>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</si>
  <si>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</si>
  <si>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</si>
  <si>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</si>
  <si>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</si>
  <si>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</si>
  <si>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</si>
  <si>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</si>
  <si>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</si>
  <si>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</si>
  <si>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</si>
  <si>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</si>
  <si>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</si>
  <si>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</si>
  <si>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</si>
  <si>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</si>
  <si>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</si>
  <si>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</si>
  <si>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</si>
  <si>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</si>
  <si>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</si>
  <si>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</si>
  <si>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</si>
  <si>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</si>
  <si>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</si>
  <si>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</si>
  <si>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</si>
  <si>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</si>
  <si>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</si>
  <si>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</si>
  <si>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</si>
  <si>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</si>
  <si>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</si>
  <si>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</si>
  <si>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</si>
  <si>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</si>
  <si>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</si>
  <si>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</si>
  <si>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</si>
  <si>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</si>
  <si>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</si>
  <si>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</si>
  <si>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</si>
  <si>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</si>
  <si>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</si>
  <si>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</si>
  <si>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</si>
  <si>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</si>
  <si>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</si>
  <si>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</si>
  <si>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</si>
  <si>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</si>
  <si>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</si>
  <si>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</si>
  <si>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</si>
  <si>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</si>
  <si>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</si>
  <si>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</si>
  <si>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</si>
  <si>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</si>
  <si>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</si>
  <si>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</si>
  <si>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</si>
  <si>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</si>
  <si>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</si>
  <si>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</si>
  <si>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</si>
  <si>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</si>
  <si>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</si>
  <si>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</si>
  <si>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</si>
  <si>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</si>
  <si>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</si>
  <si>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</si>
  <si>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</si>
  <si>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</si>
  <si>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</si>
  <si>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</si>
  <si>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</si>
  <si>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</si>
  <si>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</si>
  <si>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</si>
  <si>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</si>
  <si>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</si>
  <si>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</si>
  <si>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</si>
  <si>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</si>
  <si>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</si>
  <si>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</si>
  <si>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</si>
  <si>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</si>
  <si>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</si>
  <si>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</si>
  <si>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</si>
  <si>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</si>
  <si>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</si>
  <si>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</si>
  <si>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</si>
  <si>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</si>
  <si>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</si>
  <si>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</si>
  <si>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</si>
  <si>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</si>
  <si>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</si>
  <si>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</si>
  <si>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</si>
  <si>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</si>
  <si>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</si>
  <si>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</si>
  <si>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</si>
  <si>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</si>
  <si>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</si>
  <si>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</si>
  <si>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</si>
  <si>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</si>
  <si>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</si>
  <si>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</si>
  <si>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</si>
  <si>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</si>
  <si>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</si>
  <si>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</si>
  <si>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</si>
  <si>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</si>
  <si>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</si>
  <si>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</si>
  <si>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</si>
  <si>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</si>
  <si>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</si>
  <si>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</si>
  <si>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</si>
  <si>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</si>
  <si>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</si>
  <si>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</si>
  <si>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</si>
  <si>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</si>
  <si>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</si>
  <si>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</si>
  <si>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</si>
  <si>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</si>
  <si>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</si>
  <si>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</si>
  <si>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</si>
  <si>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</si>
  <si>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</si>
  <si>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</si>
  <si>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</si>
  <si>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</si>
  <si>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</si>
  <si>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</si>
  <si>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</si>
  <si>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</si>
  <si>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</si>
  <si>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</si>
  <si>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</si>
  <si>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</si>
  <si>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</si>
  <si>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</si>
  <si>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</si>
  <si>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</si>
  <si>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</si>
  <si>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</si>
  <si>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</si>
  <si>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</si>
  <si>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</si>
  <si>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</si>
  <si>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</si>
  <si>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</si>
  <si>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</si>
  <si>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</si>
  <si>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</si>
  <si>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</si>
  <si>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</si>
  <si>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</si>
  <si>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</si>
  <si>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</si>
  <si>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</si>
  <si>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</si>
  <si>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</si>
  <si>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</si>
  <si>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</si>
  <si>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</si>
  <si>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</si>
  <si>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</si>
  <si>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</si>
  <si>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</si>
  <si>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</si>
  <si>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</si>
  <si>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</si>
  <si>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</si>
  <si>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</si>
  <si>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</si>
  <si>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</si>
  <si>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</si>
  <si>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</si>
  <si>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</si>
  <si>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</si>
  <si>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</si>
  <si>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</si>
  <si>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</si>
  <si>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</si>
  <si>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</si>
  <si>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</si>
  <si>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</si>
  <si>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</si>
  <si>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</si>
  <si>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</si>
  <si>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</si>
  <si>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</si>
  <si>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</si>
  <si>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</si>
  <si>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</si>
  <si>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</si>
  <si>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</si>
  <si>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</si>
  <si>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</si>
  <si>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</si>
  <si>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</si>
  <si>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</si>
  <si>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</si>
  <si>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</si>
  <si>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</si>
  <si>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</si>
  <si>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</si>
  <si>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</si>
  <si>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</si>
  <si>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</si>
  <si>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</si>
  <si>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</si>
  <si>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</si>
  <si>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</si>
  <si>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</si>
  <si>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</si>
  <si>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</si>
  <si>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</si>
  <si>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</si>
  <si>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</si>
  <si>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</si>
  <si>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</si>
  <si>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</si>
  <si>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</si>
  <si>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</si>
  <si>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</si>
  <si>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</si>
  <si>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</si>
  <si>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</si>
  <si>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</si>
  <si>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</si>
  <si>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</si>
  <si>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</si>
  <si>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</si>
  <si>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</si>
  <si>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</si>
  <si>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</si>
  <si>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</si>
  <si>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</si>
  <si>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</si>
  <si>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</si>
  <si>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</si>
  <si>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</si>
  <si>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</si>
  <si>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</si>
  <si>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</si>
  <si>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</si>
  <si>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</si>
  <si>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</si>
  <si>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</si>
  <si>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</si>
  <si>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</si>
  <si>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</si>
  <si>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</si>
  <si>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</si>
  <si>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</si>
  <si>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</si>
  <si>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</si>
  <si>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</si>
  <si>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</si>
  <si>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</si>
  <si>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</si>
  <si>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</si>
  <si>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</si>
  <si>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</si>
  <si>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</si>
  <si>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</si>
  <si>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</si>
  <si>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</si>
  <si>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</si>
  <si>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</si>
  <si>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</si>
  <si>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</si>
  <si>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</si>
  <si>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</si>
  <si>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</si>
  <si>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</si>
  <si>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</si>
  <si>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</si>
  <si>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</si>
  <si>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</si>
  <si>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</si>
  <si>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</si>
  <si>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</si>
  <si>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</si>
  <si>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</si>
  <si>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</si>
  <si>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</si>
  <si>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</si>
  <si>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</si>
  <si>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</si>
  <si>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</si>
  <si>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</si>
  <si>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</si>
  <si>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</si>
  <si>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</si>
  <si>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</si>
  <si>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</si>
  <si>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</si>
  <si>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</si>
  <si>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</si>
  <si>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</si>
  <si>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</si>
  <si>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</si>
  <si>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</si>
  <si>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</si>
  <si>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</si>
  <si>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</si>
  <si>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</si>
  <si>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</si>
  <si>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</si>
  <si>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</si>
  <si>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</si>
  <si>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</si>
  <si>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</si>
  <si>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</si>
  <si>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</si>
  <si>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</si>
  <si>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</si>
  <si>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</si>
  <si>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</si>
  <si>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</si>
  <si>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</si>
  <si>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</si>
  <si>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</si>
  <si>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</si>
  <si>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</si>
  <si>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</si>
  <si>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</si>
  <si>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</si>
  <si>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</si>
  <si>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</si>
  <si>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</si>
  <si>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</si>
  <si>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</si>
  <si>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</si>
  <si>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</si>
  <si>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</si>
  <si>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</si>
  <si>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</si>
  <si>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</si>
  <si>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</si>
  <si>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</si>
  <si>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</si>
  <si>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</si>
  <si>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</si>
  <si>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</si>
  <si>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</si>
  <si>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</si>
  <si>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</si>
  <si>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</si>
  <si>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</si>
  <si>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</si>
  <si>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</si>
  <si>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</si>
  <si>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</si>
  <si>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</si>
  <si>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</si>
  <si>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</si>
  <si>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</si>
  <si>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</si>
  <si>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</si>
  <si>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</si>
  <si>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</si>
  <si>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</si>
  <si>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</si>
  <si>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</si>
  <si>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</si>
  <si>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</si>
  <si>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</si>
  <si>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</si>
  <si>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</si>
  <si>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</si>
  <si>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</si>
  <si>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</si>
  <si>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</si>
  <si>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</si>
  <si>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</si>
  <si>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</si>
  <si>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</si>
  <si>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</si>
  <si>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</si>
  <si>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</si>
  <si>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</si>
  <si>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</si>
  <si>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</si>
  <si>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</si>
  <si>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</si>
  <si>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</si>
  <si>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</si>
  <si>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</si>
  <si>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</si>
  <si>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</si>
  <si>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</si>
  <si>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</si>
  <si>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</si>
  <si>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</si>
  <si>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</si>
  <si>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</si>
  <si>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</si>
  <si>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</si>
  <si>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</si>
  <si>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</si>
  <si>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</si>
  <si>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</si>
  <si>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</si>
  <si>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</si>
  <si>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</si>
  <si>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</si>
  <si>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</si>
  <si>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</si>
  <si>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</si>
  <si>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</si>
  <si>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</si>
  <si>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</si>
  <si>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</si>
  <si>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</si>
  <si>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</si>
  <si>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</si>
  <si>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</si>
  <si>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</si>
  <si>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</si>
  <si>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</si>
  <si>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</si>
  <si>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</si>
  <si>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</si>
  <si>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</si>
  <si>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</si>
  <si>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</si>
  <si>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</si>
  <si>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</si>
  <si>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</si>
  <si>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</si>
  <si>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</si>
  <si>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</si>
  <si>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</si>
  <si>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</si>
  <si>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</si>
  <si>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</si>
  <si>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</si>
  <si>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</si>
  <si>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</si>
  <si>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</si>
  <si>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</si>
  <si>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</si>
  <si>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</si>
  <si>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</si>
  <si>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</si>
  <si>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</si>
  <si>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</si>
  <si>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</si>
  <si>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</si>
  <si>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</si>
  <si>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</si>
  <si>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</si>
  <si>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</si>
  <si>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</si>
  <si>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</si>
  <si>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</si>
  <si>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</si>
  <si>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</si>
  <si>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</si>
  <si>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</si>
  <si>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</si>
  <si>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</si>
  <si>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</si>
  <si>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</si>
  <si>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</si>
  <si>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</si>
  <si>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</si>
  <si>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</si>
  <si>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</si>
  <si>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</si>
  <si>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</si>
  <si>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</si>
  <si>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</si>
  <si>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</si>
  <si>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</si>
  <si>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</si>
  <si>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</si>
  <si>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</si>
  <si>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</si>
  <si>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</si>
  <si>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</si>
  <si>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</si>
  <si>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</si>
  <si>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</si>
  <si>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</si>
  <si>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</si>
  <si>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</si>
  <si>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</si>
  <si>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</si>
  <si>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</si>
  <si>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</si>
  <si>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</si>
  <si>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</si>
  <si>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</si>
  <si>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</si>
  <si>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</si>
  <si>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</si>
  <si>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</si>
  <si>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</si>
  <si>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</si>
  <si>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</si>
  <si>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</si>
  <si>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</si>
  <si>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</si>
  <si>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</si>
  <si>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</si>
  <si>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</si>
  <si>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</si>
  <si>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</si>
  <si>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</si>
  <si>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</si>
  <si>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</si>
  <si>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</si>
  <si>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</si>
  <si>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</si>
  <si>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</si>
  <si>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</si>
  <si>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</si>
  <si>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</si>
  <si>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</si>
  <si>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</si>
  <si>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</si>
  <si>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</si>
  <si>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</si>
  <si>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</si>
  <si>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</si>
  <si>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</si>
  <si>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</si>
  <si>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</si>
  <si>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</si>
  <si>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</si>
  <si>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</si>
  <si>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</si>
  <si>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</si>
  <si>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</si>
  <si>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</si>
  <si>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</si>
  <si>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</si>
  <si>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</si>
  <si>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</si>
  <si>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</si>
  <si>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</si>
  <si>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</si>
  <si>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</si>
  <si>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</si>
  <si>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</si>
  <si>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</si>
  <si>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</si>
  <si>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</si>
  <si>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</si>
  <si>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</si>
  <si>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</si>
  <si>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</si>
  <si>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</si>
  <si>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</si>
  <si>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</si>
  <si>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</si>
  <si>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</si>
  <si>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</si>
  <si>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</si>
  <si>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</si>
  <si>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</si>
  <si>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</si>
  <si>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</si>
  <si>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</si>
  <si>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</si>
  <si>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</si>
  <si>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</si>
  <si>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</si>
  <si>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</si>
  <si>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</si>
  <si>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</si>
  <si>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</si>
  <si>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</si>
  <si>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</si>
  <si>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</si>
  <si>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</si>
  <si>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</si>
  <si>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</si>
  <si>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</si>
  <si>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</si>
  <si>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</si>
  <si>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</si>
  <si>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</si>
  <si>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</si>
  <si>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</si>
  <si>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</si>
  <si>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</si>
  <si>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</si>
  <si>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</si>
  <si>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</si>
  <si>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</si>
  <si>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</si>
  <si>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</si>
  <si>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</si>
  <si>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</si>
  <si>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</si>
  <si>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</si>
  <si>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</si>
  <si>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</si>
  <si>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</si>
  <si>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</si>
  <si>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</si>
  <si>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</si>
  <si>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</si>
  <si>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</si>
  <si>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</si>
  <si>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</si>
  <si>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</si>
  <si>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</si>
  <si>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</si>
  <si>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</si>
  <si>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</si>
  <si>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</si>
  <si>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</si>
  <si>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</si>
  <si>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</si>
  <si>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</si>
  <si>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</si>
  <si>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</si>
  <si>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</si>
  <si>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</si>
  <si>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</si>
  <si>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</si>
  <si>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</si>
  <si>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</si>
  <si>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</si>
  <si>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</si>
  <si>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</si>
  <si>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</si>
  <si>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</si>
  <si>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</si>
  <si>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</si>
  <si>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</si>
  <si>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</si>
  <si>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</si>
  <si>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</si>
  <si>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</si>
  <si>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</si>
  <si>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</si>
  <si>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</si>
  <si>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</si>
  <si>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</si>
  <si>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</si>
  <si>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</si>
  <si>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</si>
  <si>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</si>
  <si>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</si>
  <si>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</si>
  <si>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</si>
  <si>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</si>
  <si>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</si>
  <si>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</si>
  <si>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</si>
  <si>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</si>
  <si>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</si>
  <si>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</si>
  <si>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</si>
  <si>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</si>
  <si>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</si>
  <si>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</si>
  <si>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</si>
  <si>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</si>
  <si>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</si>
  <si>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</si>
  <si>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</si>
  <si>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</si>
  <si>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</si>
  <si>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</si>
  <si>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</si>
  <si>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</si>
  <si>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</si>
  <si>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</si>
  <si>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</si>
  <si>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</si>
  <si>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</si>
  <si>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</si>
  <si>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</si>
  <si>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</si>
  <si>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</si>
  <si>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</si>
  <si>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</si>
  <si>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</si>
  <si>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</si>
  <si>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</si>
  <si>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</si>
  <si>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</si>
  <si>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</si>
  <si>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</si>
  <si>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</si>
  <si>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</si>
  <si>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</si>
  <si>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</si>
  <si>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</si>
  <si>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</si>
  <si>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</si>
  <si>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</si>
  <si>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</si>
  <si>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</si>
  <si>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</si>
  <si>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</si>
  <si>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</si>
  <si>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</si>
  <si>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</si>
  <si>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</si>
  <si>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</si>
  <si>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</si>
  <si>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</si>
  <si>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</si>
  <si>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</si>
  <si>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</si>
  <si>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</si>
  <si>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</si>
  <si>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</si>
  <si>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</si>
  <si>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</si>
  <si>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</si>
  <si>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</si>
  <si>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</si>
  <si>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</si>
  <si>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</si>
  <si>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</si>
  <si>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</si>
  <si>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</si>
  <si>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</si>
  <si>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</si>
  <si>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</si>
  <si>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</si>
  <si>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</si>
  <si>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</si>
  <si>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</si>
  <si>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</si>
  <si>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</si>
  <si>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</si>
  <si>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</si>
  <si>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</si>
  <si>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</si>
  <si>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</si>
  <si>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</si>
  <si>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</si>
  <si>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</si>
  <si>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</si>
  <si>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</si>
  <si>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</si>
  <si>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</si>
  <si>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</si>
  <si>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</si>
  <si>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</si>
  <si>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</si>
  <si>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</si>
  <si>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</si>
  <si>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</si>
  <si>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</si>
  <si>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</si>
  <si>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</si>
  <si>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</si>
  <si>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</si>
  <si>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</si>
  <si>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</si>
  <si>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</si>
  <si>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</si>
  <si>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</si>
  <si>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</si>
  <si>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</si>
  <si>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</si>
  <si>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</si>
  <si>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</si>
  <si>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</si>
  <si>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</si>
  <si>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</si>
  <si>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</si>
  <si>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</si>
  <si>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</si>
  <si>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</si>
  <si>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</si>
  <si>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</si>
  <si>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</si>
  <si>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</si>
  <si>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</si>
  <si>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</si>
  <si>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</si>
  <si>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</si>
  <si>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</si>
  <si>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</si>
  <si>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</si>
  <si>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</si>
  <si>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</si>
  <si>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</si>
  <si>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</si>
  <si>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</si>
  <si>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</si>
  <si>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</si>
  <si>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</si>
  <si>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</si>
  <si>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</si>
  <si>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</si>
  <si>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</si>
  <si>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</si>
  <si>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</si>
  <si>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</si>
  <si>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</si>
  <si>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</si>
  <si>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</si>
  <si>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</si>
  <si>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</si>
  <si>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</si>
  <si>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</si>
  <si>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</si>
  <si>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</si>
  <si>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</si>
  <si>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</si>
  <si>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</si>
  <si>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</si>
  <si>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</si>
  <si>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</si>
  <si>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</si>
  <si>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</si>
  <si>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</si>
  <si>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</si>
  <si>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</si>
  <si>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</si>
  <si>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</si>
  <si>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</si>
  <si>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</si>
  <si>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</si>
  <si>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</si>
  <si>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</si>
  <si>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</si>
  <si>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</si>
  <si>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</si>
  <si>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</si>
  <si>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</si>
  <si>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</si>
  <si>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</si>
  <si>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</si>
  <si>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</si>
  <si>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</si>
  <si>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</si>
  <si>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</si>
  <si>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</si>
  <si>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</si>
  <si>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</si>
  <si>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</si>
  <si>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</si>
  <si>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</si>
  <si>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</si>
  <si>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</si>
  <si>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</si>
  <si>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</si>
  <si>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</si>
  <si>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</si>
  <si>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</si>
  <si>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</si>
  <si>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</si>
  <si>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</si>
  <si>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</si>
  <si>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</si>
  <si>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</si>
  <si>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</si>
  <si>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</si>
  <si>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</si>
  <si>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</si>
  <si>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</si>
  <si>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</si>
  <si>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</si>
  <si>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</si>
  <si>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</si>
  <si>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</si>
  <si>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</si>
  <si>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</si>
  <si>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</si>
  <si>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</si>
  <si>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</si>
  <si>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</si>
  <si>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</si>
  <si>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</si>
  <si>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</si>
  <si>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</si>
  <si>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</si>
  <si>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</si>
  <si>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</si>
  <si>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</si>
  <si>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</si>
  <si>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</si>
  <si>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</si>
  <si>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</si>
  <si>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</si>
  <si>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</si>
  <si>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</si>
  <si>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</si>
  <si>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</si>
  <si>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</si>
  <si>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</si>
  <si>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</si>
  <si>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</si>
  <si>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</si>
  <si>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</si>
  <si>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</si>
  <si>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</si>
  <si>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</si>
  <si>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</si>
  <si>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</si>
  <si>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</si>
  <si>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</si>
  <si>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</si>
  <si>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</si>
  <si>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</si>
  <si>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</si>
  <si>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</si>
  <si>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</si>
  <si>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</si>
  <si>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</si>
  <si>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</si>
  <si>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</si>
  <si>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</si>
  <si>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</si>
  <si>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</si>
  <si>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</si>
  <si>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</si>
  <si>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</si>
  <si>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</si>
  <si>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</si>
  <si>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</si>
  <si>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</si>
  <si>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</si>
  <si>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</si>
  <si>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</si>
  <si>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</si>
  <si>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</si>
  <si>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</si>
  <si>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</si>
  <si>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</si>
  <si>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</si>
  <si>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</si>
  <si>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</si>
  <si>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</si>
  <si>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</si>
  <si>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</si>
  <si>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</si>
  <si>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</si>
  <si>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</si>
  <si>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</si>
  <si>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</si>
  <si>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</si>
  <si>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</si>
  <si>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</si>
  <si>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</si>
  <si>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</si>
  <si>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</si>
  <si>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</si>
  <si>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</si>
  <si>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</si>
  <si>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</si>
  <si>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</si>
  <si>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</si>
  <si>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</si>
  <si>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</si>
  <si>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</si>
  <si>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</si>
  <si>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</si>
  <si>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</si>
  <si>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</si>
  <si>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</si>
  <si>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</si>
  <si>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</si>
  <si>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</si>
  <si>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</si>
  <si>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</si>
  <si>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</si>
  <si>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</si>
  <si>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</si>
  <si>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</si>
  <si>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</si>
  <si>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</si>
  <si>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</si>
  <si>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</si>
  <si>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</si>
  <si>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</si>
  <si>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</si>
  <si>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</si>
  <si>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</si>
  <si>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</si>
  <si>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</si>
  <si>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</si>
  <si>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</si>
  <si>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</si>
  <si>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</si>
  <si>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</si>
  <si>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</si>
  <si>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</si>
  <si>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</si>
  <si>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</si>
  <si>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</si>
  <si>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</si>
  <si>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</si>
  <si>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</si>
  <si>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</si>
  <si>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</si>
  <si>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</si>
  <si>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</si>
  <si>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</si>
  <si>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</si>
  <si>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</si>
  <si>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</si>
  <si>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</si>
  <si>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</si>
  <si>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</si>
  <si>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</si>
  <si>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</si>
  <si>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</si>
  <si>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</si>
  <si>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</si>
  <si>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</si>
  <si>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</si>
  <si>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</si>
  <si>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</si>
  <si>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</si>
  <si>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</si>
  <si>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</si>
  <si>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</si>
  <si>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</si>
  <si>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</si>
  <si>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</si>
  <si>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</si>
  <si>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</si>
  <si>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</si>
  <si>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</si>
  <si>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</si>
  <si>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</si>
  <si>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</si>
  <si>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</si>
  <si>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</si>
  <si>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</si>
  <si>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</si>
  <si>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</si>
  <si>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</si>
  <si>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</si>
  <si>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</si>
  <si>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</si>
  <si>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</si>
  <si>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</si>
  <si>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</si>
  <si>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</si>
  <si>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</si>
  <si>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</si>
  <si>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</si>
  <si>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</si>
  <si>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</si>
  <si>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</si>
  <si>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</si>
  <si>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</si>
  <si>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</si>
  <si>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</si>
  <si>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</si>
  <si>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</si>
  <si>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</si>
  <si>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</si>
  <si>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</si>
  <si>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</si>
  <si>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</si>
  <si>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</si>
  <si>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</si>
  <si>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</si>
  <si>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</si>
  <si>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</si>
  <si>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</si>
  <si>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</si>
  <si>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</si>
  <si>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</si>
  <si>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</si>
  <si>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</si>
  <si>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</si>
  <si>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</si>
  <si>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</si>
  <si>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</si>
  <si>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</si>
  <si>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</si>
  <si>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</si>
  <si>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</si>
  <si>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</si>
  <si>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</si>
  <si>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</si>
  <si>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</si>
  <si>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</si>
  <si>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</si>
  <si>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</si>
  <si>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</si>
  <si>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</si>
  <si>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</si>
  <si>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</si>
  <si>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</si>
  <si>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</si>
  <si>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</si>
  <si>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</si>
  <si>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</si>
  <si>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</si>
  <si>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</si>
  <si>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</si>
  <si>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</si>
  <si>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</si>
  <si>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</si>
  <si>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</si>
  <si>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</si>
  <si>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</si>
  <si>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</si>
  <si>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</si>
  <si>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</si>
  <si>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</si>
  <si>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</si>
  <si>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</si>
  <si>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</si>
  <si>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</si>
  <si>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</si>
  <si>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</si>
  <si>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</si>
  <si>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</si>
  <si>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</si>
  <si>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</si>
  <si>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</si>
  <si>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</si>
  <si>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</si>
  <si>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</si>
  <si>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</si>
  <si>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</si>
  <si>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</si>
  <si>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</si>
  <si>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</si>
  <si>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</si>
  <si>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</si>
  <si>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</si>
  <si>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</si>
  <si>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</si>
  <si>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</si>
  <si>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</si>
  <si>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</si>
  <si>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</si>
  <si>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</si>
  <si>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</si>
  <si>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</si>
  <si>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</si>
  <si>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</si>
  <si>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</si>
  <si>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</si>
  <si>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</si>
  <si>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</si>
  <si>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</si>
  <si>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</si>
  <si>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</si>
  <si>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</si>
  <si>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</si>
  <si>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</si>
  <si>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</si>
  <si>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</si>
  <si>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</si>
  <si>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</si>
  <si>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</si>
  <si>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</si>
  <si>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</si>
  <si>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</si>
  <si>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</si>
  <si>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</si>
  <si>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</si>
  <si>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</si>
  <si>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</si>
  <si>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</si>
  <si>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</si>
  <si>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</si>
  <si>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</si>
  <si>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</si>
  <si>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</si>
  <si>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</si>
  <si>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</si>
  <si>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</si>
  <si>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</si>
  <si>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</si>
  <si>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</si>
  <si>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</si>
  <si>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</si>
  <si>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</si>
  <si>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</si>
  <si>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</si>
  <si>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</si>
  <si>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</si>
  <si>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</si>
  <si>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</si>
  <si>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</si>
  <si>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</si>
  <si>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</si>
  <si>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</si>
  <si>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</si>
  <si>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</si>
  <si>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</si>
  <si>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</si>
  <si>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</si>
  <si>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</si>
  <si>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</si>
  <si>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</si>
  <si>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</si>
  <si>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</si>
  <si>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</si>
  <si>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</si>
  <si>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</si>
  <si>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</si>
  <si>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</si>
  <si>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</si>
  <si>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</si>
  <si>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</si>
  <si>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</si>
  <si>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</si>
  <si>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</si>
  <si>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</si>
  <si>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</si>
  <si>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</si>
  <si>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</si>
  <si>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</si>
  <si>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</si>
  <si>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</si>
  <si>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</si>
  <si>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</si>
  <si>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</si>
  <si>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</si>
  <si>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</si>
  <si>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</si>
  <si>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</si>
  <si>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</si>
  <si>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</si>
  <si>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</si>
  <si>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</si>
  <si>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</si>
  <si>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</si>
  <si>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</si>
  <si>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</si>
  <si>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</si>
  <si>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</si>
  <si>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</si>
  <si>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</si>
  <si>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</si>
  <si>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</si>
  <si>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</si>
  <si>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</si>
  <si>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</si>
  <si>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</si>
  <si>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</si>
  <si>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</si>
  <si>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</si>
  <si>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</si>
  <si>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</si>
  <si>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</si>
  <si>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</si>
  <si>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</si>
  <si>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</si>
  <si>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</si>
  <si>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</si>
  <si>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</si>
  <si>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</si>
  <si>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</si>
  <si>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</si>
  <si>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</si>
  <si>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</si>
  <si>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</si>
  <si>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</si>
  <si>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</si>
  <si>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</si>
  <si>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</si>
  <si>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</si>
  <si>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</si>
  <si>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</si>
  <si>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</si>
  <si>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</si>
  <si>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</si>
  <si>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</si>
  <si>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</si>
  <si>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</si>
  <si>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</si>
  <si>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</si>
  <si>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</si>
  <si>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</si>
  <si>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</si>
  <si>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</si>
  <si>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</si>
  <si>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</si>
  <si>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</si>
  <si>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</si>
  <si>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</si>
  <si>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</si>
  <si>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</si>
  <si>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</si>
  <si>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</si>
  <si>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</si>
  <si>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</si>
  <si>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</si>
  <si>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</si>
  <si>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</si>
  <si>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</si>
  <si>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</si>
  <si>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</si>
  <si>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</si>
  <si>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</si>
  <si>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</si>
  <si>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</si>
  <si>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</si>
  <si>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</si>
  <si>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</si>
  <si>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</si>
  <si>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</si>
  <si>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</si>
  <si>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</si>
  <si>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</si>
  <si>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</si>
  <si>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</si>
  <si>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</si>
  <si>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</si>
  <si>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</si>
  <si>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</si>
  <si>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</si>
  <si>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</si>
  <si>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</si>
  <si>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</si>
  <si>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</si>
  <si>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</si>
  <si>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</si>
  <si>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</si>
  <si>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</si>
  <si>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</si>
  <si>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</si>
  <si>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</si>
  <si>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</si>
  <si>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</si>
  <si>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</si>
  <si>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</si>
  <si>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</si>
  <si>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</si>
  <si>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</si>
  <si>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</si>
  <si>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</si>
  <si>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</si>
  <si>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</si>
  <si>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</si>
  <si>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</si>
  <si>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</si>
  <si>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</si>
  <si>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</si>
  <si>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</si>
  <si>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</si>
  <si>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</si>
  <si>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</si>
  <si>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</si>
  <si>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</si>
  <si>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</si>
  <si>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</si>
  <si>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</si>
  <si>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</si>
  <si>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</si>
  <si>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</si>
  <si>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</si>
  <si>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</si>
  <si>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</si>
  <si>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</si>
  <si>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</si>
  <si>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</si>
  <si>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</si>
  <si>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</si>
  <si>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</si>
  <si>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</si>
  <si>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</si>
  <si>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</si>
  <si>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</si>
  <si>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</si>
  <si>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</si>
  <si>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</si>
  <si>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</si>
  <si>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</si>
  <si>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</si>
  <si>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</si>
  <si>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</si>
  <si>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</si>
  <si>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</si>
  <si>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</si>
  <si>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</si>
  <si>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</si>
  <si>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</si>
  <si>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</si>
  <si>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</si>
  <si>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</si>
  <si>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</si>
  <si>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</si>
  <si>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</si>
  <si>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</si>
  <si>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</si>
  <si>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</si>
  <si>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</si>
  <si>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</si>
  <si>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</si>
  <si>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</si>
  <si>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</si>
  <si>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</si>
  <si>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</si>
  <si>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</si>
  <si>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</si>
  <si>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</si>
  <si>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</si>
  <si>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</si>
  <si>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</si>
  <si>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</si>
  <si>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</si>
  <si>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</si>
  <si>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</si>
  <si>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</si>
  <si>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</si>
  <si>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</si>
  <si>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</si>
  <si>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</si>
  <si>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</si>
  <si>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</si>
  <si>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</si>
  <si>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</si>
  <si>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</si>
  <si>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</si>
  <si>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</si>
  <si>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</si>
  <si>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</si>
  <si>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</si>
  <si>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</si>
  <si>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</si>
  <si>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</si>
  <si>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</si>
  <si>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</si>
  <si>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</si>
  <si>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</si>
  <si>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</si>
  <si>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</si>
  <si>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</si>
  <si>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</si>
  <si>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</si>
  <si>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</si>
  <si>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</si>
  <si>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</si>
  <si>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</si>
  <si>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</si>
  <si>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</si>
  <si>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</si>
  <si>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</si>
  <si>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</si>
  <si>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</si>
  <si>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</si>
  <si>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</si>
  <si>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</si>
  <si>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</si>
  <si>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</si>
  <si>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</si>
  <si>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</si>
  <si>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</si>
  <si>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</si>
  <si>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</si>
  <si>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</si>
  <si>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</si>
  <si>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</si>
  <si>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</si>
  <si>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</si>
  <si>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</si>
  <si>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</si>
  <si>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</si>
  <si>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</si>
  <si>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</si>
  <si>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</si>
  <si>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</si>
  <si>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</si>
  <si>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</si>
  <si>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</si>
  <si>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</si>
  <si>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</si>
  <si>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</si>
  <si>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</si>
  <si>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</si>
  <si>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</si>
  <si>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</si>
  <si>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</si>
  <si>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</si>
  <si>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</si>
  <si>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</si>
  <si>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</si>
  <si>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</si>
  <si>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</si>
  <si>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</si>
  <si>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</si>
  <si>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</si>
  <si>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</si>
  <si>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</si>
  <si>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</si>
  <si>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</si>
  <si>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</si>
  <si>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</si>
  <si>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</si>
  <si>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</si>
  <si>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</si>
  <si>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</si>
  <si>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</si>
  <si>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</si>
  <si>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</si>
  <si>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</si>
  <si>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</si>
  <si>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</si>
  <si>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</si>
  <si>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</si>
  <si>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</si>
  <si>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</si>
  <si>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</si>
  <si>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</si>
  <si>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</si>
  <si>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</si>
  <si>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</si>
  <si>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</si>
  <si>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</si>
  <si>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</si>
  <si>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</si>
  <si>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</si>
  <si>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</si>
  <si>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</si>
  <si>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</si>
  <si>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</si>
  <si>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</si>
  <si>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</si>
  <si>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</si>
  <si>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</si>
  <si>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</si>
  <si>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</si>
  <si>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</si>
  <si>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</si>
  <si>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</si>
  <si>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</si>
  <si>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</si>
  <si>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</si>
  <si>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</si>
  <si>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</si>
  <si>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</si>
  <si>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</si>
  <si>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</si>
  <si>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</si>
  <si>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</si>
  <si>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</si>
  <si>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</si>
  <si>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</si>
  <si>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</si>
  <si>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</si>
  <si>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</si>
  <si>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</si>
  <si>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</si>
  <si>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</si>
  <si>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</si>
  <si>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</si>
  <si>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</si>
  <si>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</si>
  <si>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</si>
  <si>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</si>
  <si>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</si>
  <si>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</si>
  <si>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</si>
  <si>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</si>
  <si>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</si>
  <si>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</si>
  <si>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</si>
  <si>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</si>
  <si>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</si>
  <si>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</si>
  <si>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</si>
  <si>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</si>
  <si>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</si>
  <si>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</si>
  <si>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</si>
  <si>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</si>
  <si>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</si>
  <si>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</si>
  <si>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</si>
  <si>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</si>
  <si>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</si>
  <si>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</si>
  <si>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</si>
  <si>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</si>
  <si>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</si>
  <si>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</si>
  <si>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</si>
  <si>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</si>
  <si>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</si>
  <si>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</si>
  <si>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</si>
  <si>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</si>
  <si>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</si>
  <si>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</si>
  <si>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</si>
  <si>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</si>
  <si>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</si>
  <si>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</si>
  <si>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</si>
  <si>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</si>
  <si>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</si>
  <si>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</si>
  <si>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</si>
  <si>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</si>
  <si>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</si>
  <si>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</si>
  <si>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</si>
  <si>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</si>
  <si>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</si>
  <si>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</si>
  <si>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</si>
  <si>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</si>
  <si>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</si>
  <si>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</si>
  <si>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</si>
  <si>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</si>
  <si>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</si>
  <si>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</si>
  <si>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</si>
  <si>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</si>
  <si>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</si>
  <si>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</si>
  <si>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</si>
  <si>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</si>
  <si>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</si>
  <si>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</si>
  <si>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</si>
  <si>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</si>
  <si>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</si>
  <si>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</si>
  <si>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</si>
  <si>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</si>
  <si>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</si>
  <si>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</si>
  <si>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</si>
  <si>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</si>
  <si>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</si>
  <si>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</si>
  <si>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</si>
  <si>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</si>
  <si>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</si>
  <si>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</si>
  <si>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</si>
  <si>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</si>
  <si>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</si>
  <si>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</si>
  <si>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</si>
  <si>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</si>
  <si>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</si>
  <si>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</si>
  <si>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</si>
  <si>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</si>
  <si>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</si>
  <si>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</si>
  <si>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</si>
  <si>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</si>
  <si>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</si>
  <si>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</si>
  <si>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</si>
  <si>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</si>
  <si>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</si>
  <si>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</si>
  <si>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</si>
  <si>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</si>
  <si>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</si>
  <si>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</si>
  <si>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</si>
  <si>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</si>
  <si>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</si>
  <si>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</si>
  <si>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</si>
  <si>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</si>
  <si>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</si>
  <si>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</si>
  <si>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</si>
  <si>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</si>
  <si>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</si>
  <si>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</si>
  <si>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</si>
  <si>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</si>
  <si>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</si>
  <si>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</si>
  <si>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</si>
  <si>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</si>
  <si>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</si>
  <si>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</si>
  <si>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</si>
  <si>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</si>
  <si>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</si>
  <si>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</si>
  <si>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</si>
  <si>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</si>
  <si>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</si>
  <si>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</si>
  <si>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</si>
  <si>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</si>
  <si>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</si>
  <si>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</si>
  <si>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</si>
  <si>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</si>
  <si>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</si>
  <si>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</si>
  <si>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</si>
  <si>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</si>
  <si>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</si>
  <si>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</si>
  <si>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</si>
  <si>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</si>
  <si>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</si>
  <si>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</si>
  <si>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</si>
  <si>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</si>
  <si>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</si>
  <si>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</si>
  <si>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</si>
  <si>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</si>
  <si>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</si>
  <si>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</si>
  <si>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</si>
  <si>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</si>
  <si>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</si>
  <si>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</si>
  <si>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</si>
  <si>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</si>
  <si>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</si>
  <si>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</si>
  <si>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</si>
  <si>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</si>
  <si>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</si>
  <si>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</si>
  <si>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</si>
  <si>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</si>
  <si>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</si>
  <si>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</si>
  <si>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</si>
  <si>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</si>
  <si>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</si>
  <si>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</si>
  <si>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</si>
  <si>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</si>
  <si>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</si>
  <si>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</si>
  <si>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</si>
  <si>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</si>
  <si>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</si>
  <si>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</si>
  <si>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</si>
  <si>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</si>
  <si>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</si>
  <si>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</si>
  <si>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</si>
  <si>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</si>
  <si>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</si>
  <si>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</si>
  <si>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</si>
  <si>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</si>
  <si>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</si>
  <si>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</si>
  <si>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</si>
  <si>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</si>
  <si>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</si>
  <si>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</si>
  <si>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</si>
  <si>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</si>
  <si>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</si>
  <si>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</si>
  <si>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</si>
  <si>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</si>
  <si>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</si>
  <si>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</si>
  <si>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</si>
  <si>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</si>
  <si>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</si>
  <si>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</si>
  <si>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</si>
  <si>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</si>
  <si>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</si>
  <si>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</si>
  <si>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</si>
  <si>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</si>
  <si>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</si>
  <si>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</si>
  <si>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</si>
  <si>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</si>
  <si>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</si>
  <si>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</si>
  <si>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</si>
  <si>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</si>
  <si>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</si>
  <si>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</si>
  <si>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</si>
  <si>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</si>
  <si>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</si>
  <si>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</si>
  <si>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</si>
  <si>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</si>
  <si>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</si>
  <si>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</si>
  <si>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</si>
  <si>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</si>
  <si>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</si>
  <si>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</si>
  <si>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</si>
  <si>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</si>
  <si>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</si>
  <si>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</si>
  <si>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</si>
  <si>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</si>
  <si>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</si>
  <si>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</si>
  <si>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</si>
  <si>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</si>
  <si>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</si>
  <si>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</si>
  <si>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</si>
  <si>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</si>
  <si>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</si>
  <si>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</si>
  <si>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</si>
  <si>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</si>
  <si>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</si>
  <si>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</si>
  <si>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</si>
  <si>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</si>
  <si>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</si>
  <si>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</si>
  <si>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</si>
  <si>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</si>
  <si>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</si>
  <si>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</si>
  <si>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</si>
  <si>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</si>
  <si>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</si>
  <si>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</si>
  <si>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</si>
  <si>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</si>
  <si>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</si>
  <si>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</si>
  <si>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</si>
  <si>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</si>
  <si>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</si>
  <si>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</si>
  <si>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</si>
  <si>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</si>
  <si>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</si>
  <si>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</si>
  <si>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</si>
  <si>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</si>
  <si>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</si>
  <si>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</si>
  <si>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</si>
  <si>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</si>
  <si>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</si>
  <si>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</si>
  <si>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</si>
  <si>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</si>
  <si>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</si>
  <si>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</si>
  <si>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</si>
  <si>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</si>
  <si>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</si>
  <si>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</si>
  <si>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</si>
  <si>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</si>
  <si>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</si>
  <si>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</si>
  <si>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</si>
  <si>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</si>
  <si>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</si>
  <si>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</si>
  <si>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</si>
  <si>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</si>
  <si>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</si>
  <si>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</si>
  <si>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</si>
  <si>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</si>
  <si>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</si>
  <si>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</si>
  <si>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</si>
  <si>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</si>
  <si>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</si>
  <si>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</si>
  <si>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</si>
  <si>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</si>
  <si>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</si>
  <si>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</si>
  <si>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</si>
  <si>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</si>
  <si>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</si>
  <si>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</si>
  <si>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</si>
  <si>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</si>
  <si>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</si>
  <si>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</si>
  <si>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</si>
  <si>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</si>
  <si>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</si>
  <si>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</si>
  <si>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</si>
  <si>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</si>
  <si>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</si>
  <si>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</si>
  <si>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</si>
  <si>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</si>
  <si>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</si>
  <si>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</si>
  <si>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</si>
  <si>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</si>
  <si>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</si>
  <si>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</si>
  <si>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</si>
  <si>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</si>
  <si>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</si>
  <si>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</si>
  <si>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</si>
  <si>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</si>
  <si>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</si>
  <si>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</si>
  <si>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</si>
  <si>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</si>
  <si>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</si>
  <si>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</si>
  <si>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</si>
  <si>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</si>
  <si>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</si>
  <si>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</si>
  <si>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</si>
  <si>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</si>
  <si>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</si>
  <si>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</si>
  <si>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</si>
  <si>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</si>
  <si>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</si>
  <si>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</si>
  <si>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</si>
  <si>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</si>
  <si>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</si>
  <si>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</si>
  <si>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</si>
  <si>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</si>
  <si>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</si>
  <si>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</si>
  <si>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</si>
  <si>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</si>
  <si>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</si>
  <si>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</si>
  <si>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</si>
  <si>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</si>
  <si>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</si>
  <si>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</si>
  <si>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</si>
  <si>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</si>
  <si>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</si>
  <si>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</si>
  <si>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</si>
  <si>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</si>
  <si>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</si>
  <si>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</si>
  <si>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</si>
  <si>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</si>
  <si>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</si>
  <si>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</si>
  <si>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</si>
  <si>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</si>
  <si>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</si>
  <si>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</si>
  <si>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</si>
  <si>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</si>
  <si>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</si>
  <si>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</si>
  <si>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</si>
  <si>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</si>
  <si>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</si>
  <si>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</si>
  <si>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</si>
  <si>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</si>
  <si>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</si>
  <si>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</si>
  <si>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</si>
  <si>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</si>
  <si>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</si>
  <si>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</si>
  <si>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</si>
  <si>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</si>
  <si>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</si>
  <si>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</si>
  <si>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</si>
  <si>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</si>
  <si>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</si>
  <si>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</si>
  <si>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</si>
  <si>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</si>
  <si>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</si>
  <si>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</si>
  <si>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</si>
  <si>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</si>
  <si>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</si>
  <si>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</si>
  <si>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</si>
  <si>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</si>
  <si>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</si>
  <si>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</si>
  <si>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</si>
  <si>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</si>
  <si>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</si>
  <si>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</si>
  <si>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</si>
  <si>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</si>
  <si>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</si>
  <si>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</si>
  <si>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</si>
  <si>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</si>
  <si>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</si>
  <si>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</si>
  <si>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</si>
  <si>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</si>
  <si>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</si>
  <si>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</si>
  <si>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</si>
  <si>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</si>
  <si>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</si>
  <si>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</si>
  <si>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</si>
  <si>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</si>
  <si>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</si>
  <si>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</si>
  <si>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</si>
  <si>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</si>
  <si>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</si>
  <si>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</si>
  <si>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</si>
  <si>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</si>
  <si>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</si>
  <si>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</si>
  <si>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</si>
  <si>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</si>
  <si>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</si>
  <si>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</si>
  <si>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</si>
  <si>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</si>
  <si>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</si>
  <si>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</si>
  <si>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</si>
  <si>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</si>
  <si>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</si>
  <si>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</si>
  <si>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</si>
  <si>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</si>
  <si>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</si>
  <si>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</si>
  <si>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</si>
  <si>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</si>
  <si>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</si>
  <si>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</si>
  <si>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</si>
  <si>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</si>
  <si>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</si>
  <si>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</si>
  <si>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</si>
  <si>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</si>
  <si>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</si>
  <si>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</si>
  <si>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</si>
  <si>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</si>
  <si>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</si>
  <si>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</si>
  <si>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</si>
  <si>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</si>
  <si>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</si>
  <si>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</si>
  <si>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</si>
  <si>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</si>
  <si>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</si>
  <si>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</si>
  <si>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</si>
  <si>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</si>
  <si>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</si>
  <si>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</si>
  <si>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</si>
  <si>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</si>
  <si>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</si>
  <si>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</si>
  <si>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</si>
  <si>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</si>
  <si>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</si>
  <si>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</si>
  <si>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</si>
  <si>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</si>
  <si>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</si>
  <si>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</si>
  <si>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</si>
  <si>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</si>
  <si>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</si>
  <si>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</si>
  <si>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</si>
  <si>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</si>
  <si>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</si>
  <si>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</si>
  <si>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</si>
  <si>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</si>
  <si>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</si>
  <si>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</si>
  <si>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</si>
  <si>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</si>
  <si>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</si>
  <si>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</si>
  <si>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</si>
  <si>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</si>
  <si>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</si>
  <si>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</si>
  <si>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</si>
  <si>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</si>
  <si>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</si>
  <si>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</si>
  <si>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</si>
  <si>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</si>
  <si>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</si>
  <si>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</si>
  <si>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</si>
  <si>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</si>
  <si>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</si>
  <si>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</si>
  <si>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</si>
  <si>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</si>
  <si>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</si>
  <si>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</si>
  <si>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</si>
  <si>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</si>
  <si>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</si>
  <si>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</si>
  <si>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</si>
  <si>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</si>
  <si>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</si>
  <si>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</si>
  <si>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</si>
  <si>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</si>
  <si>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</si>
  <si>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</si>
  <si>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</si>
  <si>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</si>
  <si>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</si>
  <si>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</si>
  <si>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</si>
  <si>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</si>
  <si>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</si>
  <si>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</si>
  <si>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</si>
  <si>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</si>
  <si>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</si>
  <si>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</si>
  <si>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</si>
  <si>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</si>
  <si>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</si>
  <si>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</si>
  <si>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</si>
  <si>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</si>
  <si>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</si>
  <si>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</si>
  <si>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</si>
  <si>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</si>
  <si>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</si>
  <si>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</si>
  <si>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</si>
  <si>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</si>
  <si>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</si>
  <si>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</si>
  <si>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</si>
  <si>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</si>
  <si>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</si>
  <si>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</si>
  <si>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</si>
  <si>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</si>
  <si>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</si>
  <si>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</si>
  <si>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</si>
  <si>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</si>
  <si>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</si>
  <si>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</si>
  <si>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</si>
  <si>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</si>
  <si>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</si>
  <si>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</si>
  <si>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</si>
  <si>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</si>
  <si>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</si>
  <si>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</si>
  <si>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</si>
  <si>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</si>
  <si>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</si>
  <si>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</si>
  <si>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</si>
  <si>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</si>
  <si>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</si>
  <si>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</si>
  <si>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</si>
  <si>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</si>
  <si>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</si>
  <si>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</si>
  <si>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</si>
  <si>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</si>
  <si>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</si>
  <si>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</si>
  <si>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</si>
  <si>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</si>
  <si>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</si>
  <si>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</si>
  <si>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</si>
  <si>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</si>
  <si>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</si>
  <si>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</si>
  <si>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</si>
  <si>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</si>
  <si>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</si>
  <si>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</si>
  <si>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</si>
  <si>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</si>
  <si>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</si>
  <si>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</si>
  <si>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</si>
  <si>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</si>
  <si>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</si>
  <si>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</si>
  <si>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</si>
  <si>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</si>
  <si>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</si>
  <si>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</si>
  <si>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</si>
  <si>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</si>
  <si>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</si>
  <si>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</si>
  <si>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</si>
  <si>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</si>
  <si>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</si>
  <si>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</si>
  <si>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</si>
  <si>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</si>
  <si>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</si>
  <si>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</si>
  <si>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</si>
  <si>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</si>
  <si>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</si>
  <si>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</si>
  <si>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</si>
  <si>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</si>
  <si>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</si>
  <si>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</si>
  <si>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</si>
  <si>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</si>
  <si>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</si>
  <si>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</si>
  <si>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</si>
  <si>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</si>
  <si>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</si>
  <si>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</si>
  <si>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</si>
  <si>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</si>
  <si>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</si>
  <si>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</si>
  <si>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</si>
  <si>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</si>
  <si>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</si>
  <si>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</si>
  <si>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</si>
  <si>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</si>
  <si>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</si>
  <si>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</si>
  <si>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</si>
  <si>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</si>
  <si>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</si>
  <si>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</si>
  <si>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</si>
  <si>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</si>
  <si>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</si>
  <si>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</si>
  <si>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</si>
  <si>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</si>
  <si>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</si>
  <si>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</si>
  <si>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</si>
  <si>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</si>
  <si>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</si>
  <si>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</si>
  <si>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</si>
  <si>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</si>
  <si>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</si>
  <si>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</si>
  <si>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</si>
  <si>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</si>
  <si>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</si>
  <si>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</si>
  <si>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</si>
  <si>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</si>
  <si>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</si>
  <si>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</si>
  <si>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</si>
  <si>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</si>
  <si>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</si>
  <si>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</si>
  <si>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</si>
  <si>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</si>
  <si>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</si>
  <si>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</si>
  <si>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</si>
  <si>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</si>
  <si>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</si>
  <si>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</si>
  <si>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</si>
  <si>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</si>
  <si>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</si>
  <si>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</si>
  <si>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</si>
  <si>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</si>
  <si>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</si>
  <si>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</si>
  <si>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</si>
  <si>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</si>
  <si>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</si>
  <si>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</si>
  <si>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</si>
  <si>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</si>
  <si>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</si>
  <si>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</si>
  <si>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</si>
  <si>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</si>
  <si>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</si>
  <si>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</si>
  <si>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</si>
  <si>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</si>
  <si>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</si>
  <si>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</si>
  <si>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</si>
  <si>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</si>
  <si>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</si>
  <si>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</si>
  <si>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</si>
  <si>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</si>
  <si>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</si>
  <si>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</si>
  <si>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</si>
  <si>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</si>
  <si>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</si>
  <si>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</si>
  <si>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</si>
  <si>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</si>
  <si>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</si>
  <si>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</si>
  <si>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</si>
  <si>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</si>
  <si>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</si>
  <si>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</si>
  <si>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</si>
  <si>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</si>
  <si>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</si>
  <si>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</si>
  <si>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</si>
  <si>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</si>
  <si>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</si>
  <si>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</si>
  <si>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</si>
  <si>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</si>
  <si>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</si>
  <si>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</si>
  <si>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</si>
  <si>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</si>
  <si>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</si>
  <si>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</si>
  <si>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</si>
  <si>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</si>
  <si>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</si>
  <si>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</si>
  <si>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</si>
  <si>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</si>
  <si>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</si>
  <si>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</si>
  <si>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</si>
  <si>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</si>
  <si>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</si>
  <si>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</si>
  <si>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</si>
  <si>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</si>
  <si>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</si>
  <si>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</si>
  <si>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</si>
  <si>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</si>
  <si>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</si>
  <si>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</si>
  <si>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</si>
  <si>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</si>
  <si>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</si>
  <si>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</si>
  <si>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</si>
  <si>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</si>
  <si>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</si>
  <si>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</si>
  <si>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</si>
  <si>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</si>
  <si>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</si>
  <si>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</si>
  <si>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</si>
  <si>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</si>
  <si>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</si>
  <si>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</si>
  <si>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</si>
  <si>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</si>
  <si>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</si>
  <si>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</si>
  <si>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</si>
  <si>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</si>
  <si>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</si>
  <si>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</si>
  <si>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</si>
  <si>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</si>
  <si>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</si>
  <si>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</si>
  <si>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</si>
  <si>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</si>
  <si>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</si>
  <si>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</si>
  <si>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</si>
  <si>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</si>
  <si>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</si>
  <si>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</si>
  <si>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</si>
  <si>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</si>
  <si>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</si>
  <si>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</si>
  <si>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</si>
  <si>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</si>
  <si>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</si>
  <si>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</si>
  <si>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</si>
  <si>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</si>
  <si>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</si>
  <si>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</si>
  <si>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</si>
  <si>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</si>
  <si>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</si>
  <si>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</si>
  <si>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</si>
  <si>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</si>
  <si>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</si>
  <si>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</si>
  <si>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</si>
  <si>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</si>
  <si>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</si>
  <si>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</si>
  <si>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</si>
  <si>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</si>
  <si>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</si>
  <si>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</si>
  <si>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</si>
  <si>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</si>
  <si>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</si>
  <si>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</si>
  <si>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</si>
  <si>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</si>
  <si>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</si>
  <si>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</si>
  <si>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</si>
  <si>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</si>
  <si>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</si>
  <si>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</si>
  <si>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</si>
  <si>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</si>
  <si>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</si>
  <si>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</si>
  <si>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</si>
  <si>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</si>
  <si>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</si>
  <si>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</si>
  <si>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</si>
  <si>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</si>
  <si>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</si>
  <si>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</si>
  <si>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</si>
  <si>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</si>
  <si>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</si>
  <si>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</si>
  <si>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</si>
  <si>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</si>
  <si>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</si>
  <si>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</si>
  <si>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</si>
  <si>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</si>
  <si>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</si>
  <si>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</si>
  <si>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</si>
  <si>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</si>
  <si>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</si>
  <si>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</si>
  <si>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</si>
  <si>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</si>
  <si>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</si>
  <si>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</si>
  <si>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</si>
  <si>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</si>
  <si>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</si>
  <si>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</si>
  <si>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</si>
  <si>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</si>
  <si>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</si>
  <si>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</si>
  <si>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</si>
  <si>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</si>
  <si>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</si>
  <si>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</si>
  <si>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</si>
  <si>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</si>
  <si>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</si>
  <si>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</si>
  <si>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</si>
  <si>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</si>
  <si>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</si>
  <si>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</si>
  <si>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</si>
  <si>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</si>
  <si>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</si>
  <si>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</si>
  <si>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</si>
  <si>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</si>
  <si>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</si>
  <si>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</si>
  <si>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</si>
  <si>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</si>
  <si>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</si>
  <si>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</si>
  <si>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</si>
  <si>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</si>
  <si>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</si>
  <si>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</si>
  <si>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</si>
  <si>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</si>
  <si>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</si>
  <si>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</si>
  <si>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</si>
  <si>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</si>
  <si>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</si>
  <si>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</si>
  <si>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</si>
  <si>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</si>
  <si>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</si>
  <si>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</si>
  <si>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</si>
  <si>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</si>
  <si>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</si>
  <si>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</si>
  <si>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</si>
  <si>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</si>
  <si>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</si>
  <si>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</si>
  <si>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</si>
  <si>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</si>
  <si>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</si>
  <si>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</si>
  <si>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</si>
  <si>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</si>
  <si>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</si>
  <si>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</si>
  <si>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</si>
  <si>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</si>
  <si>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</si>
  <si>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</si>
  <si>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</si>
  <si>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</si>
  <si>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</si>
  <si>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</si>
  <si>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</si>
  <si>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</si>
  <si>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</si>
  <si>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</si>
  <si>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</si>
  <si>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</si>
  <si>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</si>
  <si>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</si>
  <si>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</si>
  <si>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</si>
  <si>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</si>
  <si>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</si>
  <si>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</si>
  <si>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</si>
  <si>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</si>
  <si>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</si>
  <si>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</si>
  <si>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</si>
  <si>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</si>
  <si>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</si>
  <si>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</si>
  <si>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</si>
  <si>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</si>
  <si>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</si>
  <si>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</si>
  <si>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</si>
  <si>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</si>
  <si>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</si>
  <si>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</si>
  <si>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</si>
  <si>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</si>
  <si>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</si>
  <si>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</si>
  <si>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</si>
  <si>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</si>
  <si>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</si>
  <si>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</si>
  <si>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</si>
  <si>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</si>
  <si>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</si>
  <si>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</si>
  <si>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</si>
  <si>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</si>
  <si>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</si>
  <si>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</si>
  <si>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</si>
  <si>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</si>
  <si>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</si>
  <si>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</si>
  <si>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</si>
  <si>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</si>
  <si>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</si>
  <si>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</si>
  <si>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</si>
  <si>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</si>
  <si>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</si>
  <si>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</si>
  <si>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</si>
  <si>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</si>
  <si>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</si>
  <si>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</si>
  <si>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</si>
  <si>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</si>
  <si>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</si>
  <si>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</si>
  <si>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</si>
  <si>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</si>
  <si>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</si>
  <si>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</si>
  <si>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</si>
  <si>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</si>
  <si>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</si>
  <si>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</si>
  <si>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</si>
  <si>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</si>
  <si>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</si>
  <si>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</si>
  <si>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</si>
  <si>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</si>
  <si>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</si>
  <si>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</si>
  <si>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</si>
  <si>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</si>
  <si>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</si>
  <si>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</si>
  <si>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</si>
  <si>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</si>
  <si>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</si>
  <si>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</si>
  <si>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</si>
  <si>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</si>
  <si>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</si>
  <si>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</si>
  <si>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</si>
  <si>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</si>
  <si>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</si>
  <si>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</si>
  <si>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</si>
  <si>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</si>
  <si>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</si>
  <si>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</si>
  <si>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</si>
  <si>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</si>
  <si>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</si>
  <si>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</si>
  <si>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</si>
  <si>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</si>
  <si>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</si>
  <si>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</si>
  <si>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</si>
  <si>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</si>
  <si>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</si>
  <si>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</si>
  <si>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</si>
  <si>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</si>
  <si>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</si>
  <si>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</si>
  <si>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</si>
  <si>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</si>
  <si>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</si>
  <si>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</si>
  <si>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</si>
  <si>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</si>
  <si>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</si>
  <si>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</si>
  <si>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</si>
  <si>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</si>
  <si>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</si>
  <si>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</si>
  <si>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</si>
  <si>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</si>
  <si>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</si>
  <si>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</si>
  <si>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</si>
  <si>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</si>
  <si>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</si>
  <si>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</si>
  <si>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</si>
  <si>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</si>
  <si>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</si>
  <si>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</si>
  <si>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</si>
  <si>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</si>
  <si>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</si>
  <si>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</si>
  <si>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</si>
  <si>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</si>
  <si>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</si>
  <si>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</si>
  <si>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</si>
  <si>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</si>
  <si>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</si>
  <si>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</si>
  <si>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</si>
  <si>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</si>
  <si>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</si>
  <si>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</si>
  <si>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</si>
  <si>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</si>
  <si>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</si>
  <si>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</si>
  <si>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</si>
  <si>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</si>
  <si>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</si>
  <si>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</si>
  <si>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</si>
  <si>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</si>
  <si>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</si>
  <si>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</si>
  <si>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</si>
  <si>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</si>
  <si>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</si>
  <si>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</si>
  <si>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</si>
  <si>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</si>
  <si>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</si>
  <si>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</si>
  <si>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</si>
  <si>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</si>
  <si>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</si>
  <si>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</si>
  <si>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</si>
  <si>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</si>
  <si>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</si>
  <si>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</si>
  <si>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</si>
  <si>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</si>
  <si>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</si>
  <si>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</si>
  <si>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</si>
  <si>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</si>
  <si>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</si>
  <si>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</si>
  <si>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</si>
  <si>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</si>
  <si>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</si>
  <si>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</si>
  <si>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</si>
  <si>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</si>
  <si>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</si>
  <si>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</si>
  <si>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</si>
  <si>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</si>
  <si>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</si>
  <si>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</si>
  <si>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</si>
  <si>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</si>
  <si>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</si>
  <si>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</si>
  <si>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</si>
  <si>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</si>
  <si>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</si>
  <si>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</si>
  <si>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</si>
  <si>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</si>
  <si>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</si>
  <si>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</si>
  <si>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</si>
  <si>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</si>
  <si>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</si>
  <si>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</si>
  <si>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</si>
  <si>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</si>
  <si>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</si>
  <si>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</si>
  <si>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</si>
  <si>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</si>
  <si>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</si>
  <si>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</si>
  <si>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</si>
  <si>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</si>
  <si>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</si>
  <si>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</si>
  <si>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</si>
  <si>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</si>
  <si>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</si>
  <si>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</si>
  <si>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</si>
  <si>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</si>
  <si>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</si>
  <si>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</si>
  <si>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</si>
  <si>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</si>
  <si>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</si>
  <si>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</si>
  <si>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</si>
  <si>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</si>
  <si>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</si>
  <si>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</si>
  <si>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</si>
  <si>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</si>
  <si>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</si>
  <si>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</si>
  <si>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</si>
  <si>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</si>
  <si>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</si>
  <si>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</si>
  <si>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</si>
  <si>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</si>
  <si>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</si>
  <si>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</si>
  <si>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</si>
  <si>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</si>
  <si>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</si>
  <si>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</si>
  <si>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</si>
  <si>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</si>
  <si>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</si>
  <si>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</si>
  <si>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</si>
  <si>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</si>
  <si>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</si>
  <si>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</si>
  <si>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</si>
  <si>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</si>
  <si>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</si>
  <si>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</si>
  <si>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</si>
  <si>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</si>
  <si>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</si>
  <si>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</si>
  <si>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</si>
  <si>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</si>
  <si>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</si>
  <si>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</si>
  <si>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</si>
  <si>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</si>
  <si>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</si>
  <si>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</si>
  <si>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</si>
  <si>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</si>
  <si>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</si>
  <si>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</si>
  <si>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</si>
  <si>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</si>
  <si>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</si>
  <si>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</si>
  <si>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</si>
  <si>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</si>
  <si>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</si>
  <si>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</si>
  <si>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</si>
  <si>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</si>
  <si>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</si>
  <si>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</si>
  <si>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</si>
  <si>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</si>
  <si>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</si>
  <si>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</si>
  <si>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</si>
  <si>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</si>
  <si>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</si>
  <si>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</si>
  <si>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</si>
  <si>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</si>
  <si>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</si>
  <si>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</si>
  <si>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</si>
  <si>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</si>
  <si>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</si>
  <si>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</si>
  <si>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</si>
  <si>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</si>
  <si>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</si>
  <si>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</si>
  <si>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</si>
  <si>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</si>
  <si>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</si>
  <si>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</si>
  <si>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</si>
  <si>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</si>
  <si>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</si>
  <si>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</si>
  <si>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</si>
  <si>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</si>
  <si>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</si>
  <si>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</si>
  <si>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</si>
  <si>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</si>
  <si>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</si>
  <si>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</si>
  <si>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</si>
  <si>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</si>
  <si>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</si>
  <si>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</si>
  <si>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</si>
  <si>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</si>
  <si>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</si>
  <si>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</si>
  <si>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</si>
  <si>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</si>
  <si>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</si>
  <si>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</si>
  <si>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</si>
  <si>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</si>
  <si>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</si>
  <si>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</si>
  <si>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</si>
  <si>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</si>
  <si>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</si>
  <si>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</si>
  <si>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</si>
  <si>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</si>
  <si>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</si>
  <si>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</si>
  <si>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</si>
  <si>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</si>
  <si>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</si>
  <si>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</si>
  <si>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</si>
  <si>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</si>
  <si>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</si>
  <si>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</si>
  <si>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</si>
  <si>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</si>
  <si>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</si>
  <si>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</si>
  <si>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</si>
  <si>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</si>
  <si>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</si>
  <si>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</si>
  <si>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</si>
  <si>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</si>
  <si>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</si>
  <si>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</si>
  <si>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</si>
  <si>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</si>
  <si>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</si>
  <si>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</si>
  <si>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</si>
  <si>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</si>
  <si>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</si>
  <si>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</si>
  <si>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</si>
  <si>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</si>
  <si>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</si>
  <si>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</si>
  <si>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</si>
  <si>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</si>
  <si>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</si>
  <si>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</si>
  <si>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</si>
  <si>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</si>
  <si>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</si>
  <si>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</si>
  <si>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</si>
  <si>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</si>
  <si>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</si>
  <si>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</si>
  <si>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</si>
  <si>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</si>
  <si>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</si>
  <si>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</si>
  <si>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</si>
  <si>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</si>
  <si>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</si>
  <si>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</si>
  <si>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</si>
  <si>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</si>
  <si>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</si>
  <si>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</si>
  <si>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</si>
  <si>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</si>
  <si>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</si>
  <si>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</si>
  <si>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</si>
  <si>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</si>
  <si>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</si>
  <si>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</si>
  <si>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</si>
  <si>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</si>
  <si>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</si>
  <si>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</si>
  <si>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</si>
  <si>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</si>
  <si>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</si>
  <si>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</si>
  <si>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</si>
  <si>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</si>
  <si>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</si>
  <si>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</si>
  <si>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</si>
  <si>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</si>
  <si>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</si>
  <si>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</si>
  <si>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</si>
  <si>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</si>
  <si>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</si>
  <si>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</si>
  <si>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</si>
  <si>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</si>
  <si>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</si>
  <si>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</si>
  <si>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</si>
  <si>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</si>
  <si>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</si>
  <si>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</si>
  <si>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</si>
  <si>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</si>
  <si>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</si>
  <si>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</si>
  <si>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</si>
  <si>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</si>
  <si>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</si>
  <si>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</si>
  <si>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</si>
  <si>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</si>
  <si>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</si>
  <si>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</si>
  <si>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</si>
  <si>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</si>
  <si>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</si>
  <si>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</si>
  <si>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</si>
  <si>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</si>
  <si>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</si>
  <si>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</si>
  <si>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</si>
  <si>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</si>
  <si>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</si>
  <si>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</si>
  <si>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</si>
  <si>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</si>
  <si>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</si>
  <si>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</si>
  <si>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</si>
  <si>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</si>
  <si>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</si>
  <si>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</si>
  <si>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</si>
  <si>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</si>
  <si>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</si>
  <si>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</si>
  <si>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</si>
  <si>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</si>
  <si>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</si>
  <si>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</si>
  <si>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</si>
  <si>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</si>
  <si>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</si>
  <si>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</si>
  <si>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</si>
  <si>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</si>
  <si>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</si>
  <si>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</si>
  <si>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</si>
  <si>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</si>
  <si>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</si>
  <si>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</si>
  <si>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</si>
  <si>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</si>
  <si>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</si>
  <si>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</si>
  <si>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</si>
  <si>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</si>
  <si>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</si>
  <si>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</si>
  <si>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</si>
  <si>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</si>
  <si>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</si>
  <si>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</si>
  <si>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</si>
  <si>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</si>
  <si>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</si>
  <si>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</si>
  <si>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</si>
  <si>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</si>
  <si>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</si>
  <si>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</si>
  <si>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</si>
  <si>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</si>
  <si>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</si>
  <si>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</si>
  <si>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</si>
  <si>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</si>
  <si>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</si>
  <si>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</si>
  <si>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</si>
  <si>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</si>
  <si>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</si>
  <si>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</si>
  <si>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</si>
  <si>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</si>
  <si>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</si>
  <si>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</si>
  <si>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</si>
  <si>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</si>
  <si>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</si>
  <si>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</si>
  <si>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</si>
  <si>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</si>
  <si>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</si>
  <si>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</si>
  <si>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</si>
  <si>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</si>
  <si>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</si>
  <si>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</si>
  <si>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</si>
  <si>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</si>
  <si>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</si>
  <si>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</si>
  <si>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</si>
  <si>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</si>
  <si>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</si>
  <si>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</si>
  <si>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</si>
  <si>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</si>
  <si>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</si>
  <si>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</si>
  <si>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</si>
  <si>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</si>
  <si>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</si>
  <si>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</si>
  <si>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</si>
  <si>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</si>
  <si>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</si>
  <si>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</si>
  <si>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</si>
  <si>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</si>
  <si>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</si>
  <si>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</si>
  <si>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</si>
  <si>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</si>
  <si>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</si>
  <si>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</si>
  <si>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</si>
  <si>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</si>
  <si>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</si>
  <si>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</si>
  <si>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</si>
  <si>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</si>
  <si>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</si>
  <si>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</si>
  <si>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</si>
  <si>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</si>
  <si>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</si>
  <si>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</si>
  <si>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</si>
  <si>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</si>
  <si>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</si>
  <si>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</si>
  <si>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</si>
  <si>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</si>
  <si>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</si>
  <si>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</si>
  <si>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</si>
  <si>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</si>
  <si>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</si>
  <si>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</si>
  <si>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</si>
  <si>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</si>
  <si>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</si>
  <si>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</si>
  <si>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</si>
  <si>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</si>
  <si>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</si>
  <si>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</si>
  <si>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</si>
  <si>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</si>
  <si>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</si>
  <si>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</si>
  <si>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</si>
  <si>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</si>
  <si>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</si>
  <si>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</si>
  <si>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</si>
  <si>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</si>
  <si>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</si>
  <si>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</si>
  <si>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</si>
  <si>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</si>
  <si>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</si>
  <si>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</si>
  <si>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</si>
  <si>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</si>
  <si>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</si>
  <si>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</si>
  <si>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</si>
  <si>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</si>
  <si>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</si>
  <si>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</si>
  <si>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</si>
  <si>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</si>
  <si>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</si>
  <si>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</si>
  <si>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</si>
  <si>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</si>
  <si>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</si>
  <si>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</si>
  <si>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</si>
  <si>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</si>
  <si>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</si>
  <si>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</si>
  <si>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</si>
  <si>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</si>
  <si>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</si>
  <si>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</si>
  <si>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</si>
  <si>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</si>
  <si>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</si>
  <si>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</si>
  <si>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</si>
  <si>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</si>
  <si>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</si>
  <si>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</si>
  <si>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</si>
  <si>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</si>
  <si>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</si>
  <si>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</si>
  <si>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</si>
  <si>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</si>
  <si>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</si>
  <si>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</si>
  <si>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</si>
  <si>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</si>
  <si>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</si>
  <si>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</si>
  <si>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</si>
  <si>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</si>
  <si>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</si>
  <si>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</si>
  <si>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</si>
  <si>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</si>
  <si>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</si>
  <si>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</si>
  <si>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</si>
  <si>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</si>
  <si>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</si>
  <si>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</si>
  <si>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</si>
  <si>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</si>
  <si>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</si>
  <si>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</si>
  <si>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</si>
  <si>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</si>
  <si>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</si>
  <si>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</si>
  <si>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</si>
  <si>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</si>
  <si>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</si>
  <si>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</si>
  <si>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</si>
  <si>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</si>
  <si>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</si>
  <si>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</si>
  <si>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</si>
  <si>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</si>
  <si>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</si>
  <si>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</si>
  <si>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</si>
  <si>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</si>
  <si>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</si>
  <si>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</si>
  <si>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</si>
  <si>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</si>
  <si>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</si>
  <si>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</si>
  <si>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</si>
  <si>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</si>
  <si>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</si>
  <si>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</si>
  <si>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</si>
  <si>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</si>
  <si>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</si>
  <si>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</si>
  <si>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</si>
  <si>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</si>
  <si>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</si>
  <si>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</si>
  <si>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</si>
  <si>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</si>
  <si>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</si>
  <si>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</si>
  <si>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</si>
  <si>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</si>
  <si>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</si>
  <si>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</si>
  <si>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</si>
  <si>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</si>
  <si>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</si>
  <si>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</si>
  <si>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</si>
  <si>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</si>
  <si>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</si>
  <si>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</si>
  <si>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</si>
  <si>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</si>
  <si>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</si>
  <si>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</si>
  <si>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</si>
  <si>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</si>
  <si>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</si>
  <si>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</si>
  <si>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</si>
  <si>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</si>
  <si>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</si>
  <si>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</si>
  <si>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</si>
  <si>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</si>
  <si>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</si>
  <si>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</si>
  <si>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</si>
  <si>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</si>
  <si>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</si>
  <si>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</si>
  <si>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</si>
  <si>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</si>
  <si>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</si>
  <si>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</si>
  <si>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</si>
  <si>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</si>
  <si>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</si>
  <si>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</si>
  <si>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</si>
  <si>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</si>
  <si>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</si>
  <si>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</si>
  <si>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</si>
  <si>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</si>
  <si>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</si>
  <si>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</si>
  <si>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</si>
  <si>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</si>
  <si>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</si>
  <si>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</si>
  <si>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</si>
  <si>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</si>
  <si>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</si>
  <si>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</si>
  <si>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</si>
  <si>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</si>
  <si>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</si>
  <si>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</si>
  <si>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</si>
  <si>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</si>
  <si>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</si>
  <si>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</si>
  <si>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</si>
  <si>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</si>
  <si>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</si>
  <si>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</si>
  <si>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</si>
  <si>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</si>
  <si>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</si>
  <si>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</si>
  <si>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</si>
  <si>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</si>
  <si>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</si>
  <si>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</si>
  <si>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</si>
  <si>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</si>
  <si>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</si>
  <si>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</si>
  <si>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</si>
  <si>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</si>
  <si>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</si>
  <si>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</si>
  <si>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</si>
  <si>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</si>
  <si>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</si>
  <si>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</si>
  <si>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</si>
  <si>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</si>
  <si>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</si>
  <si>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</si>
  <si>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</si>
  <si>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</si>
  <si>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</si>
  <si>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</si>
  <si>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</si>
  <si>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</si>
  <si>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</si>
  <si>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</si>
  <si>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</si>
  <si>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</si>
  <si>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</si>
  <si>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</si>
  <si>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</si>
  <si>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</si>
  <si>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</si>
  <si>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</si>
  <si>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</si>
  <si>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</si>
  <si>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</si>
  <si>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</si>
  <si>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</si>
  <si>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</si>
  <si>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</si>
  <si>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</si>
  <si>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</si>
  <si>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</si>
  <si>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</si>
  <si>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</si>
  <si>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</si>
  <si>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</si>
  <si>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</si>
  <si>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</si>
  <si>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</si>
  <si>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</si>
  <si>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</si>
  <si>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</si>
  <si>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</si>
  <si>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</si>
  <si>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</si>
  <si>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</si>
  <si>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</si>
  <si>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</si>
  <si>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</si>
  <si>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</si>
  <si>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</si>
  <si>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</si>
  <si>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</si>
  <si>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</si>
  <si>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</si>
  <si>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</si>
  <si>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</si>
  <si>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</si>
  <si>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</si>
  <si>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</si>
  <si>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</si>
  <si>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</si>
  <si>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</si>
  <si>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</si>
  <si>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</si>
  <si>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</si>
  <si>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</si>
  <si>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</si>
  <si>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</si>
  <si>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</si>
  <si>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</si>
  <si>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</si>
  <si>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</si>
  <si>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</si>
  <si>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</si>
  <si>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</si>
  <si>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</si>
  <si>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</si>
  <si>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</si>
  <si>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</si>
  <si>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</si>
  <si>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</si>
  <si>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</si>
  <si>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</si>
  <si>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</si>
  <si>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</si>
  <si>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</si>
  <si>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</si>
  <si>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</si>
  <si>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</si>
  <si>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</si>
  <si>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</si>
  <si>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</si>
  <si>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</si>
  <si>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</si>
  <si>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</si>
  <si>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</si>
  <si>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</si>
  <si>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</si>
  <si>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</si>
  <si>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</si>
  <si>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</si>
  <si>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</si>
  <si>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</si>
  <si>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</si>
  <si>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</si>
  <si>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</si>
  <si>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</si>
  <si>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</si>
  <si>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</si>
  <si>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</si>
  <si>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</si>
  <si>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</si>
  <si>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</si>
  <si>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</si>
  <si>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</si>
  <si>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</si>
  <si>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</si>
  <si>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</si>
  <si>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</si>
  <si>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</si>
  <si>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</si>
  <si>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</si>
  <si>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</si>
  <si>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</si>
  <si>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</si>
  <si>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</si>
  <si>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</si>
  <si>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</si>
  <si>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</si>
  <si>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</si>
  <si>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</si>
  <si>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</si>
  <si>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</si>
  <si>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</si>
  <si>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</si>
  <si>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</si>
  <si>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</si>
  <si>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</si>
  <si>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</si>
  <si>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</si>
  <si>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</si>
  <si>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</si>
  <si>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</si>
  <si>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</si>
  <si>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</si>
  <si>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</si>
  <si>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</si>
  <si>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</si>
  <si>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</si>
  <si>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</si>
  <si>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</si>
  <si>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</si>
  <si>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</si>
  <si>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</si>
  <si>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</si>
  <si>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</si>
  <si>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</si>
  <si>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</si>
  <si>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</si>
  <si>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</si>
  <si>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</si>
  <si>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</si>
  <si>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</si>
  <si>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</si>
  <si>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</si>
  <si>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</si>
  <si>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</si>
  <si>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</si>
  <si>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</si>
  <si>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</si>
  <si>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</si>
  <si>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</si>
  <si>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</si>
  <si>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</si>
  <si>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</si>
  <si>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</si>
  <si>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</si>
  <si>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</si>
  <si>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</si>
  <si>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</si>
  <si>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</si>
  <si>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</si>
  <si>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</si>
  <si>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</si>
  <si>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</si>
  <si>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</si>
  <si>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</si>
  <si>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</si>
  <si>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</si>
  <si>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</si>
  <si>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</si>
  <si>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</si>
  <si>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</si>
  <si>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</si>
  <si>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</si>
  <si>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</si>
  <si>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</si>
  <si>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</si>
  <si>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</si>
  <si>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</si>
  <si>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</si>
  <si>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</si>
  <si>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</si>
  <si>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</si>
  <si>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</si>
  <si>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</si>
  <si>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</si>
  <si>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</si>
  <si>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</si>
  <si>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</si>
  <si>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</si>
  <si>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</si>
  <si>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</si>
  <si>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</si>
  <si>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</si>
  <si>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</si>
  <si>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</si>
  <si>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</si>
  <si>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</si>
  <si>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</si>
  <si>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</si>
  <si>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</si>
  <si>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</si>
  <si>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</si>
  <si>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</si>
  <si>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</si>
  <si>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</si>
  <si>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</si>
  <si>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</si>
  <si>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</si>
  <si>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</si>
  <si>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</si>
  <si>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</si>
  <si>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</si>
  <si>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</si>
  <si>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</si>
  <si>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</si>
  <si>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</si>
  <si>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</si>
  <si>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</si>
  <si>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</si>
  <si>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</si>
  <si>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</si>
  <si>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</si>
  <si>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</si>
  <si>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</si>
  <si>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</si>
  <si>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</si>
  <si>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</si>
  <si>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</si>
  <si>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</si>
  <si>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</si>
  <si>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</si>
  <si>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</si>
  <si>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</si>
  <si>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</si>
  <si>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</si>
  <si>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</si>
  <si>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</si>
  <si>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</si>
  <si>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</si>
  <si>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</si>
  <si>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</si>
  <si>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</si>
  <si>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</si>
  <si>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</si>
  <si>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</si>
  <si>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</si>
  <si>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</si>
  <si>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</si>
  <si>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</si>
  <si>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</si>
  <si>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</si>
  <si>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</si>
  <si>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</si>
  <si>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</si>
  <si>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</si>
  <si>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</si>
  <si>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</si>
  <si>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</si>
  <si>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</si>
  <si>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</si>
  <si>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</si>
  <si>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</si>
  <si>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</si>
  <si>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</si>
  <si>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</si>
  <si>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</si>
  <si>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</si>
  <si>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</si>
  <si>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</si>
  <si>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</si>
  <si>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</si>
  <si>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</si>
  <si>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</si>
  <si>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</si>
  <si>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</si>
  <si>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</si>
  <si>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</si>
  <si>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</si>
  <si>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</si>
  <si>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</si>
  <si>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</si>
  <si>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</si>
  <si>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</si>
  <si>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</si>
  <si>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</si>
  <si>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</si>
  <si>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</si>
  <si>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</si>
  <si>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</si>
  <si>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</si>
  <si>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</si>
  <si>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</si>
  <si>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</si>
  <si>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</si>
  <si>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</si>
  <si>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</si>
  <si>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</si>
  <si>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</si>
  <si>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</si>
  <si>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</si>
  <si>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</si>
  <si>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</si>
  <si>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</si>
  <si>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</si>
  <si>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</si>
  <si>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</si>
  <si>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</si>
  <si>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</si>
  <si>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</si>
  <si>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</si>
  <si>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</si>
  <si>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</si>
  <si>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</si>
  <si>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</si>
  <si>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</si>
  <si>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</si>
  <si>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</si>
  <si>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</si>
  <si>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</si>
  <si>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</si>
  <si>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</si>
  <si>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</si>
  <si>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</si>
  <si>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</si>
  <si>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</si>
  <si>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</si>
  <si>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</si>
  <si>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</si>
  <si>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</si>
  <si>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</si>
  <si>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</si>
  <si>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</si>
  <si>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</si>
  <si>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</si>
  <si>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</si>
  <si>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</si>
  <si>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</si>
  <si>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</si>
  <si>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</si>
  <si>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</si>
  <si>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</si>
  <si>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</si>
  <si>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</si>
  <si>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</si>
  <si>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</si>
  <si>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</si>
  <si>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</si>
  <si>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</si>
  <si>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</si>
  <si>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</si>
  <si>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</si>
  <si>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</si>
  <si>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</si>
  <si>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</si>
  <si>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</si>
  <si>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</si>
  <si>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</si>
  <si>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</si>
  <si>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</si>
  <si>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</si>
  <si>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</si>
  <si>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</si>
  <si>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</si>
  <si>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</si>
  <si>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</si>
  <si>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</si>
  <si>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</si>
  <si>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</si>
  <si>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</si>
  <si>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</si>
  <si>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</si>
  <si>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</si>
  <si>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</si>
  <si>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</si>
  <si>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</si>
  <si>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</si>
  <si>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</si>
  <si>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</si>
  <si>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</si>
  <si>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</si>
  <si>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</si>
  <si>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</si>
  <si>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</si>
  <si>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</si>
  <si>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</si>
  <si>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</si>
  <si>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</si>
  <si>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</si>
  <si>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</si>
  <si>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</si>
  <si>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</si>
  <si>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</si>
  <si>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</si>
  <si>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</si>
  <si>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</si>
  <si>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</si>
  <si>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</si>
  <si>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</si>
  <si>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</si>
  <si>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</si>
  <si>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</si>
  <si>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</si>
  <si>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</si>
  <si>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</si>
  <si>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</si>
  <si>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</si>
  <si>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</si>
  <si>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</si>
  <si>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</si>
  <si>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</si>
  <si>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</si>
  <si>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</si>
  <si>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</si>
  <si>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</si>
  <si>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</si>
  <si>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</si>
  <si>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</si>
  <si>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</si>
  <si>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</si>
  <si>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</si>
  <si>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</si>
  <si>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</si>
  <si>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</si>
  <si>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</si>
  <si>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</si>
  <si>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</si>
  <si>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</si>
  <si>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</si>
  <si>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</si>
  <si>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</si>
  <si>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</si>
  <si>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</si>
  <si>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</si>
  <si>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</si>
  <si>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</si>
  <si>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</si>
  <si>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</si>
  <si>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</si>
  <si>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</si>
  <si>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</si>
  <si>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</si>
  <si>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</si>
  <si>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</si>
  <si>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</si>
  <si>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</si>
  <si>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</si>
  <si>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</si>
  <si>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</si>
  <si>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</si>
  <si>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</si>
  <si>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</si>
  <si>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</si>
  <si>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</si>
  <si>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</si>
  <si>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</si>
  <si>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</si>
  <si>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</si>
  <si>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</si>
  <si>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</si>
  <si>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</si>
  <si>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</si>
  <si>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</si>
  <si>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</si>
  <si>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</si>
  <si>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</si>
  <si>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</si>
  <si>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</si>
  <si>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</si>
  <si>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</si>
  <si>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</si>
  <si>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</si>
  <si>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</si>
  <si>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</si>
  <si>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</si>
  <si>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</si>
  <si>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</si>
  <si>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</si>
  <si>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</si>
  <si>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</si>
  <si>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</si>
  <si>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</si>
  <si>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</si>
  <si>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</si>
  <si>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</si>
  <si>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</si>
  <si>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</si>
  <si>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</si>
  <si>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</si>
  <si>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</si>
  <si>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</si>
  <si>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</si>
  <si>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</si>
  <si>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</si>
  <si>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</si>
  <si>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</si>
  <si>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</si>
  <si>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</si>
  <si>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</si>
  <si>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</si>
  <si>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</si>
  <si>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</si>
  <si>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</si>
  <si>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</si>
  <si>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</si>
  <si>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</si>
  <si>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</si>
  <si>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</si>
  <si>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</si>
  <si>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</si>
  <si>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</si>
  <si>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</si>
  <si>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</si>
  <si>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</si>
  <si>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</si>
  <si>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</si>
  <si>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</si>
  <si>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</si>
  <si>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</si>
  <si>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</si>
  <si>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</si>
  <si>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</si>
  <si>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</si>
  <si>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</si>
  <si>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</si>
  <si>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</si>
  <si>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</si>
  <si>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</si>
  <si>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</si>
  <si>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</si>
  <si>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</si>
  <si>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</si>
  <si>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</si>
  <si>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</si>
  <si>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</si>
  <si>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</si>
  <si>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</si>
  <si>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</si>
  <si>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</si>
  <si>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</si>
  <si>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</si>
  <si>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</si>
  <si>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</si>
  <si>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</si>
  <si>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</si>
  <si>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</si>
  <si>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</si>
  <si>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</si>
  <si>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</si>
  <si>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</si>
  <si>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</si>
  <si>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</si>
  <si>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</si>
  <si>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</si>
  <si>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</si>
  <si>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</si>
  <si>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</si>
  <si>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</si>
  <si>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</si>
  <si>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</si>
  <si>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</si>
  <si>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</si>
  <si>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</si>
  <si>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</si>
  <si>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</si>
  <si>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</si>
  <si>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</si>
  <si>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</si>
  <si>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</si>
  <si>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</si>
  <si>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</si>
  <si>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</si>
  <si>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</si>
  <si>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</si>
  <si>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</si>
  <si>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</si>
  <si>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</si>
  <si>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</si>
  <si>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</si>
  <si>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</si>
  <si>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</si>
  <si>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</si>
  <si>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</si>
  <si>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</si>
  <si>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</si>
  <si>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</si>
  <si>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</si>
  <si>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</si>
  <si>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</si>
  <si>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</si>
  <si>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</si>
  <si>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</si>
  <si>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</si>
  <si>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</si>
  <si>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</si>
  <si>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</si>
  <si>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</si>
  <si>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</si>
  <si>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</si>
  <si>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</si>
  <si>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</si>
  <si>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</si>
  <si>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</si>
  <si>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</si>
  <si>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</si>
  <si>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</si>
  <si>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</si>
  <si>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</si>
  <si>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</si>
  <si>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</si>
  <si>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</si>
  <si>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</si>
  <si>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</si>
  <si>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</si>
  <si>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</si>
  <si>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</si>
  <si>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</si>
  <si>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</si>
  <si>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</si>
  <si>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</si>
  <si>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</si>
  <si>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</si>
  <si>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</si>
  <si>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</si>
  <si>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</si>
  <si>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</si>
  <si>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</si>
  <si>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</si>
  <si>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</si>
  <si>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</si>
  <si>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</si>
  <si>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</si>
  <si>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</si>
  <si>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</si>
  <si>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</si>
  <si>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</si>
  <si>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</si>
  <si>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</si>
  <si>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</si>
  <si>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</si>
  <si>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</si>
  <si>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</si>
  <si>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</si>
  <si>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</si>
  <si>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</si>
  <si>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</si>
  <si>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</si>
  <si>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</si>
  <si>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</si>
  <si>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</si>
  <si>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</si>
  <si>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</si>
  <si>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</si>
  <si>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</si>
  <si>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</si>
  <si>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</si>
  <si>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</si>
  <si>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</si>
  <si>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</si>
  <si>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</si>
  <si>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</si>
  <si>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</si>
  <si>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</si>
  <si>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</si>
  <si>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</si>
  <si>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</si>
  <si>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</si>
  <si>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</si>
  <si>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</si>
  <si>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</si>
  <si>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</si>
  <si>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</si>
  <si>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</si>
  <si>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</si>
  <si>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</si>
  <si>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</si>
  <si>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</si>
  <si>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</si>
  <si>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</si>
  <si>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</si>
  <si>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</si>
  <si>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</si>
  <si>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</si>
  <si>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</si>
  <si>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</si>
  <si>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</si>
  <si>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</si>
  <si>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</si>
  <si>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</si>
  <si>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</si>
  <si>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</si>
  <si>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</si>
  <si>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</si>
  <si>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</si>
  <si>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</si>
  <si>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</si>
  <si>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</si>
  <si>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</si>
  <si>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</si>
  <si>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</si>
  <si>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</si>
  <si>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</si>
  <si>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</si>
  <si>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</si>
  <si>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</si>
  <si>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</si>
  <si>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</si>
  <si>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</si>
  <si>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</si>
  <si>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</si>
  <si>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</si>
  <si>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</si>
  <si>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</si>
  <si>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</si>
  <si>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</si>
  <si>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</si>
  <si>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</si>
  <si>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</si>
  <si>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</si>
  <si>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</si>
  <si>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</si>
  <si>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</si>
  <si>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</si>
  <si>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</si>
  <si>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</si>
  <si>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</si>
  <si>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</si>
  <si>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</si>
  <si>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</si>
  <si>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</si>
  <si>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</si>
  <si>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</si>
  <si>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</si>
  <si>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</si>
  <si>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</si>
  <si>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</si>
  <si>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</si>
  <si>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</si>
  <si>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</si>
  <si>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</si>
  <si>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</si>
  <si>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</si>
  <si>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</si>
  <si>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</si>
  <si>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</si>
  <si>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</si>
  <si>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</si>
  <si>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</si>
  <si>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</si>
  <si>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</si>
  <si>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</si>
  <si>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</si>
  <si>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</si>
  <si>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</si>
  <si>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</si>
  <si>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</si>
  <si>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</si>
  <si>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</si>
  <si>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</si>
  <si>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</si>
  <si>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</si>
  <si>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</si>
  <si>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</si>
  <si>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</si>
  <si>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</si>
  <si>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</si>
  <si>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</si>
  <si>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</si>
  <si>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</si>
  <si>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</si>
  <si>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</si>
  <si>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</si>
  <si>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</si>
  <si>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</si>
  <si>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</si>
  <si>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</si>
  <si>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</si>
  <si>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</si>
  <si>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</si>
  <si>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</si>
  <si>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</si>
  <si>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</si>
  <si>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</si>
  <si>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</si>
  <si>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</si>
  <si>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</si>
  <si>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</si>
  <si>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</si>
  <si>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</si>
  <si>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</si>
  <si>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</si>
  <si>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</si>
  <si>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</si>
  <si>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</si>
  <si>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</si>
  <si>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</si>
  <si>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</si>
  <si>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</si>
  <si>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</si>
  <si>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</si>
  <si>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</si>
  <si>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</si>
  <si>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</si>
  <si>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</si>
  <si>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</si>
  <si>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</si>
  <si>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</si>
  <si>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</si>
  <si>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</si>
  <si>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</si>
  <si>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</si>
  <si>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</si>
  <si>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</si>
  <si>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</si>
  <si>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</si>
  <si>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</si>
  <si>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</si>
  <si>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</si>
  <si>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</si>
  <si>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</si>
  <si>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</si>
  <si>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</si>
  <si>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</si>
  <si>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</si>
  <si>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</si>
  <si>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</si>
  <si>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</si>
  <si>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</si>
  <si>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</si>
  <si>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</si>
  <si>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</si>
  <si>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</si>
  <si>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</si>
  <si>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</si>
  <si>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</si>
  <si>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</si>
  <si>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</si>
  <si>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</si>
  <si>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</si>
  <si>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</si>
  <si>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</si>
  <si>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</si>
  <si>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</si>
  <si>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</si>
  <si>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</si>
  <si>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</si>
  <si>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</si>
  <si>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</si>
  <si>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</si>
  <si>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</si>
  <si>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</si>
  <si>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</si>
  <si>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</si>
  <si>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</si>
  <si>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</si>
  <si>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</si>
  <si>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</si>
  <si>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</si>
  <si>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</si>
  <si>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</si>
  <si>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</si>
  <si>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</si>
  <si>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</si>
  <si>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</si>
  <si>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</si>
  <si>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</si>
  <si>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</si>
  <si>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</si>
  <si>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</si>
  <si>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</si>
  <si>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</si>
  <si>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</si>
  <si>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</si>
  <si>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</si>
  <si>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</si>
  <si>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</si>
  <si>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</si>
  <si>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</si>
  <si>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</si>
  <si>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</si>
  <si>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</si>
  <si>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</si>
  <si>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</si>
  <si>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</si>
  <si>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</si>
  <si>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</si>
  <si>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</si>
  <si>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</si>
  <si>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</si>
  <si>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</si>
  <si>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</si>
  <si>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</si>
  <si>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</si>
  <si>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</si>
  <si>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</si>
  <si>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</si>
  <si>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</si>
  <si>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</si>
  <si>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</si>
  <si>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</si>
  <si>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</si>
  <si>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</si>
  <si>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</si>
  <si>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</si>
  <si>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</si>
  <si>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</si>
  <si>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</si>
  <si>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</si>
  <si>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</si>
  <si>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</si>
  <si>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</si>
  <si>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</si>
  <si>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</si>
  <si>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</si>
  <si>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</si>
  <si>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</si>
  <si>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</si>
  <si>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</si>
  <si>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</si>
  <si>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</si>
  <si>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</si>
  <si>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</si>
  <si>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</si>
  <si>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</si>
  <si>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</si>
  <si>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</si>
  <si>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</si>
  <si>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</si>
  <si>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</si>
  <si>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</si>
  <si>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</si>
  <si>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</si>
  <si>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</si>
  <si>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</si>
  <si>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</si>
  <si>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</si>
  <si>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</si>
  <si>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</si>
  <si>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</si>
  <si>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</si>
  <si>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</si>
  <si>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</si>
  <si>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</si>
  <si>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</si>
  <si>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</si>
  <si>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</si>
  <si>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</si>
  <si>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</si>
  <si>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</si>
  <si>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</si>
  <si>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</si>
  <si>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</si>
  <si>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</si>
  <si>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</si>
  <si>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</si>
  <si>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</si>
  <si>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</si>
  <si>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</si>
  <si>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</si>
  <si>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</si>
  <si>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</si>
  <si>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</si>
  <si>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</si>
  <si>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</si>
  <si>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</si>
  <si>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</si>
  <si>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</si>
  <si>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</si>
  <si>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</si>
  <si>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</si>
  <si>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</si>
  <si>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</si>
  <si>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</si>
  <si>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</si>
  <si>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</si>
  <si>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</si>
  <si>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</si>
  <si>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</si>
  <si>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</si>
  <si>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</si>
  <si>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</si>
  <si>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</si>
  <si>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</si>
  <si>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</si>
  <si>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</si>
  <si>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</si>
  <si>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</si>
  <si>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</si>
  <si>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</si>
  <si>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</si>
  <si>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</si>
  <si>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</si>
  <si>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</si>
  <si>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</si>
  <si>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</si>
  <si>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</si>
  <si>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</si>
  <si>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</si>
  <si>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</si>
  <si>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</si>
  <si>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</si>
  <si>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</si>
  <si>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</si>
  <si>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</si>
  <si>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</si>
  <si>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</si>
  <si>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</si>
  <si>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</si>
  <si>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</si>
  <si>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</si>
  <si>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</si>
  <si>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</si>
  <si>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</si>
  <si>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</si>
  <si>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</si>
  <si>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</si>
  <si>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</si>
  <si>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</si>
  <si>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</si>
  <si>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</si>
  <si>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</si>
  <si>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</si>
  <si>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</si>
  <si>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</si>
  <si>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</si>
  <si>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</si>
  <si>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</si>
  <si>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</si>
  <si>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</si>
  <si>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</si>
  <si>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</si>
  <si>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</si>
  <si>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</si>
  <si>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</si>
  <si>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</si>
  <si>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</si>
  <si>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</si>
  <si>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</si>
  <si>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</si>
  <si>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</si>
  <si>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</si>
  <si>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</si>
  <si>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</si>
  <si>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</si>
  <si>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</si>
  <si>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</si>
  <si>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</si>
  <si>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</si>
  <si>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</si>
  <si>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</si>
  <si>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</si>
  <si>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</si>
  <si>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</si>
  <si>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</si>
  <si>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</si>
  <si>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</si>
  <si>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</si>
  <si>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</si>
  <si>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</si>
  <si>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</si>
  <si>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</si>
  <si>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</si>
  <si>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</si>
  <si>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</si>
  <si>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</si>
  <si>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</si>
  <si>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</si>
  <si>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</si>
  <si>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</si>
  <si>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</si>
  <si>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</si>
  <si>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</si>
  <si>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</si>
  <si>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</si>
  <si>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</si>
  <si>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</si>
  <si>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</si>
  <si>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</si>
  <si>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</si>
  <si>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</si>
  <si>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</si>
  <si>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</si>
  <si>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</si>
  <si>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</si>
  <si>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</si>
  <si>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</si>
  <si>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</si>
  <si>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</si>
  <si>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</si>
  <si>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</si>
  <si>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</si>
  <si>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</si>
  <si>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</si>
  <si>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</si>
  <si>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</si>
  <si>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</si>
  <si>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</si>
  <si>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</si>
  <si>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</si>
  <si>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</si>
  <si>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</si>
  <si>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</si>
  <si>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</si>
  <si>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</si>
  <si>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</si>
  <si>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</si>
  <si>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</si>
  <si>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</si>
  <si>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</si>
  <si>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</si>
  <si>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</si>
  <si>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</si>
  <si>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</si>
  <si>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</si>
  <si>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</si>
  <si>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</si>
  <si>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</si>
  <si>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</si>
  <si>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</si>
  <si>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</si>
  <si>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</si>
  <si>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</si>
  <si>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</si>
  <si>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</si>
  <si>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</si>
  <si>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</si>
  <si>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</si>
  <si>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</si>
  <si>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</si>
  <si>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</si>
  <si>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</si>
  <si>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</si>
  <si>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</si>
  <si>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</si>
  <si>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</si>
  <si>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</si>
  <si>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</si>
  <si>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</si>
  <si>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</si>
  <si>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</si>
  <si>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</si>
  <si>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</si>
  <si>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</si>
  <si>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</si>
  <si>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</si>
  <si>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</si>
  <si>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</si>
  <si>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</si>
  <si>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</si>
  <si>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</si>
  <si>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</si>
  <si>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</si>
  <si>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</si>
  <si>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</si>
  <si>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</si>
  <si>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</si>
  <si>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</si>
  <si>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</si>
  <si>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</si>
  <si>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</si>
  <si>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</si>
  <si>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</si>
  <si>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</si>
  <si>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</si>
  <si>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</si>
  <si>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</si>
  <si>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</si>
  <si>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</si>
  <si>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</si>
  <si>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</si>
  <si>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</si>
  <si>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</si>
  <si>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</si>
  <si>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</si>
  <si>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</si>
  <si>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</si>
  <si>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</si>
  <si>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</si>
  <si>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</si>
  <si>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</si>
  <si>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</si>
  <si>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</si>
  <si>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</si>
  <si>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</si>
  <si>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</si>
  <si>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</si>
  <si>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</si>
  <si>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</si>
  <si>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</si>
  <si>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</si>
  <si>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</si>
  <si>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</si>
  <si>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</si>
  <si>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</si>
  <si>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</si>
  <si>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</si>
  <si>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</si>
  <si>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</si>
  <si>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</si>
  <si>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</si>
  <si>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</si>
  <si>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</si>
  <si>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</si>
  <si>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</si>
  <si>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</si>
  <si>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</si>
  <si>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</si>
  <si>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</si>
  <si>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</si>
  <si>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</si>
  <si>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</si>
  <si>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</si>
  <si>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</si>
  <si>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</si>
  <si>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</si>
  <si>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</si>
  <si>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</si>
  <si>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</si>
  <si>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</si>
  <si>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</si>
  <si>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</si>
  <si>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</si>
  <si>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</si>
  <si>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</si>
  <si>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</si>
  <si>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</si>
  <si>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</si>
  <si>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</si>
  <si>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</si>
  <si>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</si>
  <si>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</si>
  <si>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</si>
  <si>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</si>
  <si>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</si>
  <si>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</si>
  <si>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</si>
  <si>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</si>
  <si>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</si>
  <si>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</si>
  <si>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</si>
  <si>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</si>
  <si>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</si>
  <si>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</si>
  <si>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</si>
  <si>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</si>
  <si>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</si>
  <si>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</si>
  <si>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</si>
  <si>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</si>
  <si>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</si>
  <si>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</si>
  <si>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</si>
  <si>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</si>
  <si>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</si>
  <si>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</si>
  <si>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</si>
  <si>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</si>
  <si>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</si>
  <si>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</si>
  <si>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</si>
  <si>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</si>
  <si>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</si>
  <si>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</si>
  <si>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</si>
  <si>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</si>
  <si>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</si>
  <si>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</si>
  <si>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</si>
  <si>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</si>
  <si>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</si>
  <si>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</si>
  <si>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</si>
  <si>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</si>
  <si>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</si>
  <si>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</si>
  <si>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</si>
  <si>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</si>
  <si>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</si>
  <si>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</si>
  <si>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</si>
  <si>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</si>
  <si>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</si>
  <si>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</si>
  <si>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</si>
  <si>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</si>
  <si>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</si>
  <si>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</si>
  <si>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</si>
  <si>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</si>
  <si>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</si>
  <si>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</si>
  <si>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</si>
  <si>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</si>
  <si>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</si>
  <si>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</si>
  <si>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</si>
  <si>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</si>
  <si>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</si>
  <si>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</si>
  <si>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</si>
  <si>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</si>
  <si>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</si>
  <si>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</si>
  <si>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</si>
  <si>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</si>
  <si>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</si>
  <si>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</si>
  <si>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</si>
  <si>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</si>
  <si>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</si>
  <si>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</si>
  <si>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</si>
  <si>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</si>
  <si>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</si>
  <si>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</si>
  <si>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</si>
  <si>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</si>
  <si>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</si>
  <si>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</si>
  <si>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</si>
  <si>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</si>
  <si>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</si>
  <si>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</si>
  <si>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</si>
  <si>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</si>
  <si>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</si>
  <si>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</si>
  <si>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</si>
  <si>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</si>
  <si>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</si>
  <si>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</si>
  <si>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</si>
  <si>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</si>
  <si>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</si>
  <si>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</si>
  <si>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</si>
  <si>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</si>
  <si>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</si>
  <si>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</si>
  <si>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</si>
  <si>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</si>
  <si>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</si>
  <si>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</si>
  <si>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</si>
  <si>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</si>
  <si>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</si>
  <si>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</si>
  <si>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</si>
  <si>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</si>
  <si>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</si>
  <si>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</si>
  <si>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</si>
  <si>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</si>
  <si>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</si>
  <si>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</si>
  <si>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</si>
  <si>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</si>
  <si>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</si>
  <si>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</si>
  <si>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</si>
  <si>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</si>
  <si>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</si>
  <si>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</si>
  <si>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</si>
  <si>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</si>
  <si>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</si>
  <si>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</si>
  <si>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</si>
  <si>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</si>
  <si>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</si>
  <si>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</si>
  <si>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</si>
  <si>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</si>
  <si>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</si>
  <si>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</si>
  <si>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</si>
  <si>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</si>
  <si>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</si>
  <si>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</si>
  <si>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</si>
  <si>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</si>
  <si>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</si>
  <si>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</si>
  <si>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</si>
  <si>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</si>
  <si>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</si>
  <si>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</si>
  <si>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</si>
  <si>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</si>
  <si>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</si>
  <si>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</si>
  <si>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</si>
  <si>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</si>
  <si>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</si>
  <si>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</si>
  <si>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</si>
  <si>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</si>
  <si>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</si>
  <si>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</si>
  <si>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</si>
  <si>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</si>
  <si>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</si>
  <si>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</si>
  <si>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</si>
  <si>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</si>
  <si>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</si>
  <si>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</si>
  <si>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</si>
  <si>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</si>
  <si>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</si>
  <si>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</si>
  <si>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</si>
  <si>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</si>
  <si>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</si>
  <si>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</si>
  <si>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</si>
  <si>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</si>
  <si>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</si>
  <si>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</si>
  <si>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</si>
  <si>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</si>
  <si>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</si>
  <si>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</si>
  <si>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</si>
  <si>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</si>
  <si>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</si>
  <si>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</si>
  <si>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</si>
  <si>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</si>
  <si>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</si>
  <si>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</si>
  <si>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</si>
  <si>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</si>
  <si>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</si>
  <si>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</si>
  <si>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</si>
  <si>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</si>
  <si>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</si>
  <si>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</si>
  <si>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</si>
  <si>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</si>
  <si>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</si>
  <si>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</si>
  <si>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</si>
  <si>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</si>
  <si>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</si>
  <si>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</si>
  <si>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</si>
  <si>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</si>
  <si>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</si>
  <si>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</si>
  <si>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</si>
  <si>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</si>
  <si>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</si>
  <si>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</si>
  <si>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</si>
  <si>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</si>
  <si>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</si>
  <si>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</si>
  <si>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</si>
  <si>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</si>
  <si>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</si>
  <si>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</si>
  <si>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</si>
  <si>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</si>
  <si>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</si>
  <si>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</si>
  <si>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</si>
  <si>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</si>
  <si>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</si>
  <si>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</si>
  <si>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</si>
  <si>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</si>
  <si>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</si>
  <si>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</si>
  <si>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</si>
  <si>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</si>
  <si>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</si>
  <si>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</si>
  <si>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</si>
  <si>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</si>
  <si>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</si>
  <si>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</si>
  <si>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</si>
  <si>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</si>
  <si>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</si>
  <si>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</si>
  <si>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</si>
  <si>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</si>
  <si>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</si>
  <si>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</si>
  <si>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</si>
  <si>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</si>
  <si>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</si>
  <si>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</si>
  <si>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</si>
  <si>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</si>
  <si>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</si>
  <si>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</si>
  <si>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</si>
  <si>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</si>
  <si>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</si>
  <si>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</si>
  <si>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</si>
  <si>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</si>
  <si>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</si>
  <si>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</si>
  <si>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</si>
  <si>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</si>
  <si>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</si>
  <si>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</si>
  <si>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</si>
  <si>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</si>
  <si>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</si>
  <si>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</si>
  <si>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</si>
  <si>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</si>
  <si>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</si>
  <si>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</si>
  <si>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</si>
  <si>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</si>
  <si>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</si>
  <si>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</si>
  <si>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</si>
  <si>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</si>
  <si>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</si>
  <si>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</si>
  <si>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</si>
  <si>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</si>
  <si>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</si>
  <si>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</si>
  <si>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</si>
  <si>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</si>
  <si>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</si>
  <si>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</si>
  <si>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</si>
  <si>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</si>
  <si>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</si>
  <si>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</si>
  <si>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</si>
  <si>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</si>
  <si>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</si>
  <si>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</si>
  <si>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</si>
  <si>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</si>
  <si>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</si>
  <si>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</si>
  <si>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</si>
  <si>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</si>
  <si>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</si>
  <si>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</si>
  <si>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</si>
  <si>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</si>
  <si>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</si>
  <si>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</si>
  <si>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</si>
  <si>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</si>
  <si>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</si>
  <si>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</si>
  <si>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</si>
  <si>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</si>
  <si>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</si>
  <si>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</si>
  <si>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</si>
  <si>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</si>
  <si>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</si>
  <si>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</si>
  <si>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</si>
  <si>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</si>
  <si>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</si>
  <si>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</si>
  <si>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</si>
  <si>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</si>
  <si>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</si>
  <si>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</si>
  <si>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</si>
  <si>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</si>
  <si>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</si>
  <si>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</si>
  <si>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</si>
  <si>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</si>
  <si>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</si>
  <si>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</si>
  <si>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</si>
  <si>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</si>
  <si>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</si>
  <si>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</si>
  <si>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</si>
  <si>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</si>
  <si>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</si>
  <si>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</si>
  <si>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</si>
  <si>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</si>
  <si>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</si>
  <si>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</si>
  <si>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</si>
  <si>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</si>
  <si>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</si>
  <si>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</si>
  <si>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</si>
  <si>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</si>
  <si>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</si>
  <si>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</si>
  <si>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</si>
  <si>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</si>
  <si>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</si>
  <si>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</si>
  <si>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</si>
  <si>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</si>
  <si>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</si>
  <si>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</si>
  <si>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</si>
  <si>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</si>
  <si>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</si>
  <si>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</si>
  <si>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</si>
  <si>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</si>
  <si>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</si>
  <si>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</si>
  <si>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</si>
  <si>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</si>
  <si>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</si>
  <si>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</si>
  <si>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</si>
  <si>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</si>
  <si>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</si>
  <si>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</si>
  <si>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</si>
  <si>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</si>
  <si>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</si>
  <si>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</si>
  <si>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</si>
  <si>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</si>
  <si>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</si>
  <si>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</si>
  <si>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</si>
  <si>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</si>
  <si>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</si>
  <si>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</si>
  <si>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</si>
  <si>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</si>
  <si>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</si>
  <si>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</si>
  <si>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</si>
  <si>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</si>
  <si>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</si>
  <si>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</si>
  <si>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</si>
  <si>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</si>
  <si>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</si>
  <si>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</si>
  <si>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</si>
  <si>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</si>
  <si>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</si>
  <si>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</si>
  <si>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</si>
  <si>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</si>
  <si>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</si>
  <si>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</si>
  <si>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</si>
  <si>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</si>
  <si>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</si>
  <si>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</si>
  <si>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</si>
  <si>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</si>
  <si>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</si>
  <si>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</si>
  <si>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</si>
  <si>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</si>
  <si>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</si>
  <si>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</si>
  <si>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</si>
  <si>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</si>
  <si>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</si>
  <si>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</si>
  <si>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</si>
  <si>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</si>
  <si>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</si>
  <si>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</si>
  <si>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</si>
  <si>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</si>
  <si>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</si>
  <si>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</si>
  <si>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</si>
  <si>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</si>
  <si>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</si>
  <si>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</si>
  <si>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</si>
  <si>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</si>
  <si>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</si>
  <si>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</si>
  <si>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</si>
  <si>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</si>
  <si>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</si>
  <si>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</si>
  <si>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</si>
  <si>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</si>
  <si>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</si>
  <si>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</si>
  <si>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</si>
  <si>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</si>
  <si>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</si>
  <si>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</si>
  <si>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</si>
  <si>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</si>
  <si>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</si>
  <si>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</si>
  <si>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</si>
  <si>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</si>
  <si>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</si>
  <si>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</si>
  <si>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</si>
  <si>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</si>
  <si>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</si>
  <si>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</si>
  <si>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</si>
  <si>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</si>
  <si>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</si>
  <si>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</si>
  <si>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</si>
  <si>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</si>
  <si>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</si>
  <si>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</si>
  <si>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</si>
  <si>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</si>
  <si>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</si>
  <si>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</si>
  <si>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</si>
  <si>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</si>
  <si>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</si>
  <si>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</si>
  <si>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</si>
  <si>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</si>
  <si>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</si>
  <si>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</si>
  <si>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</si>
  <si>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</si>
  <si>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</si>
  <si>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</si>
  <si>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</si>
  <si>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</si>
  <si>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</si>
  <si>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</si>
  <si>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</si>
  <si>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</si>
  <si>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</si>
  <si>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</si>
  <si>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</si>
  <si>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</si>
  <si>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</si>
  <si>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</si>
  <si>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</si>
  <si>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</si>
  <si>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</si>
  <si>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</si>
  <si>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</si>
  <si>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</si>
  <si>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</si>
  <si>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</si>
  <si>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</si>
  <si>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</si>
  <si>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</si>
  <si>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</si>
  <si>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</si>
  <si>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</si>
  <si>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</si>
  <si>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</si>
  <si>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</si>
  <si>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</si>
  <si>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</si>
  <si>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</si>
  <si>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</si>
  <si>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</si>
  <si>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</si>
  <si>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</si>
  <si>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</si>
  <si>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</si>
  <si>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</si>
  <si>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</si>
  <si>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</si>
  <si>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</si>
  <si>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</si>
  <si>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</si>
  <si>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</si>
  <si>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</si>
  <si>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</si>
  <si>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</si>
  <si>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</si>
  <si>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</si>
  <si>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</si>
  <si>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</si>
  <si>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</si>
  <si>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</si>
  <si>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</si>
  <si>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</si>
  <si>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</si>
  <si>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</si>
  <si>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</si>
  <si>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</si>
  <si>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</si>
  <si>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</si>
  <si>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</si>
  <si>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</si>
  <si>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</si>
  <si>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</si>
  <si>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</si>
  <si>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</si>
  <si>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</si>
  <si>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</si>
  <si>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</si>
  <si>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</si>
  <si>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</si>
  <si>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</si>
  <si>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</si>
  <si>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</si>
  <si>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</si>
  <si>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</si>
  <si>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</si>
  <si>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</si>
  <si>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</si>
  <si>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</si>
  <si>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</si>
  <si>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</si>
  <si>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</si>
  <si>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</si>
  <si>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</si>
  <si>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</si>
  <si>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</si>
  <si>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</si>
  <si>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</si>
  <si>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</si>
  <si>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</si>
  <si>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</si>
  <si>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</si>
  <si>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</si>
  <si>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</si>
  <si>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</si>
  <si>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</si>
  <si>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</si>
  <si>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</si>
  <si>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</si>
  <si>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</si>
  <si>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</si>
  <si>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</si>
  <si>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</si>
  <si>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</si>
  <si>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</si>
  <si>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</si>
  <si>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</si>
  <si>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</si>
  <si>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</si>
  <si>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</si>
  <si>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</si>
  <si>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</si>
  <si>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</si>
  <si>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</si>
  <si>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</si>
  <si>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</si>
  <si>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</si>
  <si>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</si>
  <si>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</si>
  <si>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</si>
  <si>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</si>
  <si>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</si>
  <si>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</si>
  <si>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</si>
  <si>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</si>
  <si>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</si>
  <si>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</si>
  <si>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</si>
  <si>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</si>
  <si>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</si>
  <si>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</si>
  <si>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</si>
  <si>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</si>
  <si>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</si>
  <si>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</si>
  <si>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</si>
  <si>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</si>
  <si>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</si>
  <si>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</si>
  <si>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</si>
  <si>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</si>
  <si>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</si>
  <si>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</si>
  <si>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</si>
  <si>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</si>
  <si>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</si>
  <si>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</si>
  <si>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</si>
  <si>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</si>
  <si>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</si>
  <si>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</si>
  <si>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</si>
  <si>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</si>
  <si>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</si>
  <si>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</si>
  <si>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</si>
  <si>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</si>
  <si>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</si>
  <si>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</si>
  <si>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</si>
  <si>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</si>
  <si>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</si>
  <si>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</si>
  <si>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</si>
  <si>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</si>
  <si>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</si>
  <si>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</si>
  <si>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</si>
  <si>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</si>
  <si>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</si>
  <si>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</si>
  <si>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</si>
  <si>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</si>
  <si>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</si>
  <si>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</si>
  <si>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</si>
  <si>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</si>
  <si>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</si>
  <si>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</si>
  <si>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</si>
  <si>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</si>
  <si>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</si>
  <si>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</si>
  <si>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</si>
  <si>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</si>
  <si>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</si>
  <si>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</si>
  <si>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</si>
  <si>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</si>
  <si>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</si>
  <si>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</si>
  <si>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</si>
  <si>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</si>
  <si>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</si>
  <si>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</si>
  <si>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</si>
  <si>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</si>
  <si>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</si>
  <si>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</si>
  <si>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</si>
  <si>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</si>
  <si>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</si>
  <si>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</si>
  <si>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</si>
  <si>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</si>
  <si>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</si>
  <si>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</si>
  <si>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</si>
  <si>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</si>
  <si>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</si>
  <si>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</si>
  <si>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</si>
  <si>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</si>
  <si>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</si>
  <si>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</si>
  <si>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</si>
  <si>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</si>
  <si>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</si>
  <si>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</si>
  <si>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</si>
  <si>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</si>
  <si>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</si>
  <si>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</si>
  <si>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</si>
  <si>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</si>
  <si>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</si>
  <si>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</si>
  <si>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</si>
  <si>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</si>
  <si>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</si>
  <si>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</si>
  <si>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</si>
  <si>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</si>
  <si>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</si>
  <si>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</si>
  <si>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</si>
  <si>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</si>
  <si>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</si>
  <si>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</si>
  <si>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</si>
  <si>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</si>
  <si>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</si>
  <si>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</si>
  <si>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</si>
  <si>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</si>
  <si>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</si>
  <si>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</si>
  <si>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</si>
  <si>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</si>
  <si>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</si>
  <si>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</si>
  <si>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</si>
  <si>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</si>
  <si>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</si>
  <si>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</si>
  <si>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</si>
  <si>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</si>
  <si>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</si>
  <si>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</si>
  <si>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</si>
  <si>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</si>
  <si>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</si>
  <si>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</si>
  <si>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</si>
  <si>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</si>
  <si>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</si>
  <si>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</si>
  <si>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</si>
  <si>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</si>
  <si>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</si>
  <si>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</si>
  <si>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</si>
  <si>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</si>
  <si>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</si>
  <si>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</si>
  <si>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</si>
  <si>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</si>
  <si>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</si>
  <si>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</si>
  <si>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</si>
  <si>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</si>
  <si>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</si>
  <si>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</si>
  <si>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</si>
  <si>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</si>
  <si>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</si>
  <si>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</si>
  <si>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</si>
  <si>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</si>
  <si>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</si>
  <si>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</si>
  <si>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</si>
  <si>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</si>
  <si>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</si>
  <si>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</si>
  <si>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</si>
  <si>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</si>
  <si>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</si>
  <si>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</si>
  <si>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</si>
  <si>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</si>
  <si>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</si>
  <si>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</si>
  <si>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</si>
  <si>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</si>
  <si>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</si>
  <si>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</si>
  <si>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</si>
  <si>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</si>
  <si>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</si>
  <si>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</si>
  <si>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</si>
  <si>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</si>
  <si>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</si>
  <si>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</si>
  <si>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</si>
  <si>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</si>
  <si>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</si>
  <si>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</si>
  <si>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</si>
  <si>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</si>
  <si>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</si>
  <si>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</si>
  <si>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</si>
  <si>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</si>
  <si>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</si>
  <si>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</si>
  <si>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</si>
  <si>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</si>
  <si>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</si>
  <si>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</si>
  <si>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</si>
  <si>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</si>
  <si>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</si>
  <si>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</si>
  <si>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</si>
  <si>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</si>
  <si>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</si>
  <si>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</si>
  <si>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</si>
  <si>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</si>
  <si>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</si>
  <si>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</si>
  <si>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</si>
  <si>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</si>
  <si>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</si>
  <si>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</si>
  <si>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</si>
  <si>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</si>
  <si>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</si>
  <si>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</si>
  <si>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</si>
  <si>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</si>
  <si>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</si>
  <si>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</si>
  <si>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</si>
  <si>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</si>
  <si>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</si>
  <si>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</si>
  <si>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</si>
  <si>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</si>
  <si>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</si>
  <si>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</si>
  <si>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</si>
  <si>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</si>
  <si>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</si>
  <si>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</si>
  <si>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</si>
  <si>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</si>
  <si>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</si>
  <si>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</si>
  <si>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</si>
  <si>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</si>
  <si>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</si>
  <si>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</si>
  <si>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</si>
  <si>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</si>
  <si>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</si>
  <si>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</si>
  <si>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</si>
  <si>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</si>
  <si>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</si>
  <si>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</si>
  <si>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</si>
  <si>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</si>
  <si>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</si>
  <si>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</si>
  <si>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</si>
  <si>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</si>
  <si>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</si>
  <si>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</si>
  <si>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</si>
  <si>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</si>
  <si>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</si>
  <si>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</si>
  <si>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</si>
  <si>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</si>
  <si>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</si>
  <si>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</si>
  <si>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</si>
  <si>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</si>
  <si>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</si>
  <si>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</si>
  <si>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</si>
  <si>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</si>
  <si>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</si>
  <si>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</si>
  <si>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</si>
  <si>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</si>
  <si>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</si>
  <si>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</si>
  <si>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</si>
  <si>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</si>
  <si>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</si>
  <si>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</si>
  <si>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</si>
  <si>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</si>
  <si>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</si>
  <si>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</si>
  <si>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</si>
  <si>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</si>
  <si>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</si>
  <si>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</si>
  <si>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</si>
  <si>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</si>
  <si>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</si>
  <si>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</si>
  <si>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</si>
  <si>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</si>
  <si>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</si>
  <si>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</si>
  <si>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</si>
  <si>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</si>
  <si>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</si>
  <si>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</si>
  <si>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</si>
  <si>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</si>
  <si>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</si>
  <si>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</si>
  <si>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</si>
  <si>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</si>
  <si>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</si>
  <si>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</si>
  <si>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</si>
  <si>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</si>
  <si>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</si>
  <si>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</si>
  <si>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</si>
  <si>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</si>
  <si>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</si>
  <si>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</si>
  <si>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</si>
  <si>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</si>
  <si>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</si>
  <si>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</si>
  <si>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</si>
  <si>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</si>
  <si>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</si>
  <si>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</si>
  <si>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</si>
  <si>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</si>
  <si>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</si>
  <si>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</si>
  <si>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</si>
  <si>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</si>
  <si>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</si>
  <si>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</si>
  <si>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</si>
  <si>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</si>
  <si>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</si>
  <si>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</si>
  <si>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</si>
  <si>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</si>
  <si>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</si>
  <si>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</si>
  <si>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</si>
  <si>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</si>
  <si>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</si>
  <si>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</si>
  <si>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</si>
  <si>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</si>
  <si>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</si>
  <si>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</si>
  <si>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</si>
  <si>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</si>
  <si>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</si>
  <si>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</si>
  <si>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</si>
  <si>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</si>
  <si>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</si>
  <si>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</si>
  <si>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</si>
  <si>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</si>
  <si>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</si>
  <si>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</si>
  <si>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</si>
  <si>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</si>
  <si>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</si>
  <si>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</si>
  <si>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</si>
  <si>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</si>
  <si>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</si>
  <si>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</si>
  <si>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</si>
  <si>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</si>
  <si>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</si>
  <si>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</si>
  <si>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</si>
  <si>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</si>
  <si>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</si>
  <si>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</si>
  <si>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</si>
  <si>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</si>
  <si>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</si>
  <si>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</si>
  <si>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</si>
  <si>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</si>
  <si>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</si>
  <si>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</si>
  <si>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</si>
  <si>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</si>
  <si>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</si>
  <si>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</si>
  <si>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</si>
  <si>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</si>
  <si>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</si>
  <si>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</si>
  <si>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</si>
  <si>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</si>
  <si>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</si>
  <si>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</si>
  <si>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</si>
  <si>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</si>
  <si>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</si>
  <si>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</si>
  <si>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</si>
  <si>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</si>
  <si>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</si>
  <si>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</si>
  <si>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</si>
  <si>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</si>
  <si>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</si>
  <si>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</si>
  <si>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</si>
  <si>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</si>
  <si>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</si>
  <si>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</si>
  <si>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</si>
  <si>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</si>
  <si>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</si>
  <si>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</si>
  <si>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</si>
  <si>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</si>
  <si>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</si>
  <si>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</si>
  <si>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</si>
  <si>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</si>
  <si>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</si>
  <si>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</si>
  <si>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</si>
  <si>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</si>
  <si>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</si>
  <si>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</si>
  <si>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</si>
  <si>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</si>
  <si>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</si>
  <si>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</si>
  <si>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</si>
  <si>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</si>
  <si>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</si>
  <si>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</si>
  <si>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</si>
  <si>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</si>
  <si>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</si>
  <si>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</si>
  <si>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</si>
  <si>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</si>
  <si>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</si>
  <si>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</si>
  <si>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</si>
  <si>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</si>
  <si>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</si>
  <si>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</si>
  <si>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</si>
  <si>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</si>
  <si>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</si>
  <si>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</si>
  <si>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</si>
  <si>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</si>
  <si>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</si>
  <si>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</si>
  <si>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</si>
  <si>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</si>
  <si>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</si>
  <si>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</si>
  <si>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</si>
  <si>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</si>
  <si>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</si>
  <si>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</si>
  <si>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</si>
  <si>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</si>
  <si>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</si>
  <si>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</si>
  <si>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</si>
  <si>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</si>
  <si>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</si>
  <si>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</si>
  <si>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</si>
  <si>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</si>
  <si>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</si>
  <si>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</si>
  <si>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</si>
  <si>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</si>
  <si>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</si>
  <si>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</si>
  <si>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</si>
  <si>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</si>
  <si>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</si>
  <si>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</si>
  <si>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</si>
  <si>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</si>
  <si>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</si>
  <si>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</si>
  <si>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</si>
  <si>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</si>
  <si>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</si>
  <si>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</si>
  <si>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</si>
  <si>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</si>
  <si>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</si>
  <si>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</si>
  <si>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</si>
  <si>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</si>
  <si>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</si>
  <si>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</si>
  <si>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</si>
  <si>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</si>
  <si>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</si>
  <si>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</si>
  <si>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</si>
  <si>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</si>
  <si>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</si>
  <si>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</si>
  <si>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</si>
  <si>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</si>
  <si>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</si>
  <si>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</si>
  <si>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</si>
  <si>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</si>
  <si>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</si>
  <si>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</si>
  <si>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</si>
  <si>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</si>
  <si>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</si>
  <si>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</si>
  <si>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</si>
  <si>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</si>
  <si>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</si>
  <si>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</si>
  <si>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</si>
  <si>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</si>
  <si>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</si>
  <si>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</si>
  <si>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</si>
  <si>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</si>
  <si>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</si>
  <si>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</si>
  <si>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</si>
  <si>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</si>
  <si>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</si>
  <si>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</si>
  <si>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</si>
  <si>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</si>
  <si>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</si>
  <si>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</si>
  <si>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</si>
  <si>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</si>
  <si>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</si>
  <si>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</si>
  <si>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</si>
  <si>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</si>
  <si>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</si>
  <si>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</si>
  <si>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</si>
  <si>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</si>
  <si>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</si>
  <si>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</si>
  <si>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</si>
  <si>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</si>
  <si>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</si>
  <si>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</si>
  <si>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</si>
  <si>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</si>
  <si>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</si>
  <si>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</si>
  <si>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</si>
  <si>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</si>
  <si>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</si>
  <si>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</si>
  <si>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</si>
  <si>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</si>
  <si>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</si>
  <si>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</si>
  <si>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</si>
  <si>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</si>
  <si>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</si>
  <si>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</si>
  <si>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</si>
  <si>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</si>
  <si>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</si>
  <si>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</si>
  <si>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</si>
  <si>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</si>
  <si>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</si>
  <si>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</si>
  <si>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</si>
  <si>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</si>
  <si>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</si>
  <si>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</si>
  <si>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</si>
  <si>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</si>
  <si>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</si>
  <si>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</si>
  <si>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</si>
  <si>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</si>
  <si>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</si>
  <si>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</si>
  <si>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</si>
  <si>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</si>
  <si>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</si>
  <si>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</si>
  <si>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</si>
  <si>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</si>
  <si>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</si>
  <si>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</si>
  <si>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</si>
  <si>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</si>
  <si>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</si>
  <si>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</si>
  <si>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</si>
  <si>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</si>
  <si>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</si>
  <si>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</si>
  <si>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</si>
  <si>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</si>
  <si>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</si>
  <si>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</si>
  <si>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</si>
  <si>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</si>
  <si>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</si>
  <si>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</si>
  <si>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</si>
  <si>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</si>
  <si>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</si>
  <si>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</si>
  <si>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</si>
  <si>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</si>
  <si>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</si>
  <si>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</si>
  <si>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</si>
  <si>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</si>
  <si>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</si>
  <si>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</si>
  <si>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</si>
  <si>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</si>
  <si>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</si>
  <si>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</si>
  <si>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</si>
  <si>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</si>
  <si>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</si>
  <si>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</si>
  <si>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</si>
  <si>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</si>
  <si>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</si>
  <si>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</si>
  <si>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</si>
  <si>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</si>
  <si>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</si>
  <si>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</si>
  <si>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</si>
  <si>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</si>
  <si>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</si>
  <si>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</si>
  <si>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</si>
  <si>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</si>
  <si>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</si>
  <si>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</si>
  <si>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</si>
  <si>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</si>
  <si>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</si>
  <si>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</si>
  <si>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</si>
  <si>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</si>
  <si>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</si>
  <si>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</si>
  <si>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</si>
  <si>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</si>
  <si>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</si>
  <si>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</si>
  <si>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</si>
  <si>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</si>
  <si>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</si>
  <si>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</si>
  <si>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</si>
  <si>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</si>
  <si>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</si>
  <si>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</si>
  <si>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</si>
  <si>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</si>
  <si>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</si>
  <si>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</si>
  <si>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</si>
  <si>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</si>
  <si>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</si>
  <si>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</si>
  <si>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</si>
  <si>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</si>
  <si>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</si>
  <si>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</si>
  <si>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</si>
  <si>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</si>
  <si>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</si>
  <si>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</si>
  <si>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</si>
  <si>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</si>
  <si>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</si>
  <si>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</si>
  <si>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</si>
  <si>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</si>
  <si>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</si>
  <si>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</si>
  <si>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</si>
  <si>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</si>
  <si>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</si>
  <si>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</si>
  <si>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</si>
  <si>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</si>
  <si>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</si>
  <si>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</si>
  <si>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</si>
  <si>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</si>
  <si>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</si>
  <si>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</si>
  <si>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</si>
  <si>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</si>
  <si>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</si>
  <si>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</si>
  <si>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</si>
  <si>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</si>
  <si>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</si>
  <si>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</si>
  <si>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</si>
  <si>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</si>
  <si>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</si>
  <si>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</si>
  <si>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</si>
  <si>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</si>
  <si>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</si>
  <si>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</si>
  <si>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</si>
  <si>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</si>
  <si>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</si>
  <si>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</si>
  <si>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</si>
  <si>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</si>
  <si>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</si>
  <si>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</si>
  <si>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</si>
  <si>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</si>
  <si>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</si>
  <si>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</si>
  <si>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</si>
  <si>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</si>
  <si>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</si>
  <si>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</si>
  <si>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</si>
  <si>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</si>
  <si>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</si>
  <si>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</si>
  <si>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</si>
  <si>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</si>
  <si>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</si>
  <si>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</si>
  <si>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</si>
  <si>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</si>
  <si>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</si>
  <si>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</si>
  <si>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</si>
  <si>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</si>
  <si>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</si>
  <si>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</si>
  <si>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</si>
  <si>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</si>
  <si>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</si>
  <si>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</si>
  <si>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</si>
  <si>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</si>
  <si>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</si>
  <si>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</si>
  <si>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</si>
  <si>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</si>
  <si>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</si>
  <si>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</si>
  <si>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</si>
  <si>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</si>
  <si>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</si>
  <si>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</si>
  <si>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</si>
  <si>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</si>
  <si>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</si>
  <si>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</si>
  <si>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</si>
  <si>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</si>
  <si>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</si>
  <si>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</si>
  <si>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</si>
  <si>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</si>
  <si>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</si>
  <si>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</si>
  <si>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</si>
  <si>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</si>
  <si>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</si>
  <si>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</si>
  <si>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</si>
  <si>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</si>
  <si>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</si>
  <si>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</si>
  <si>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</si>
  <si>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</si>
  <si>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</si>
  <si>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</si>
  <si>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</si>
  <si>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</si>
  <si>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</si>
  <si>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</si>
  <si>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</si>
  <si>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</si>
  <si>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</si>
  <si>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</si>
  <si>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</si>
  <si>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</si>
  <si>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</si>
  <si>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</si>
  <si>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</si>
  <si>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</si>
  <si>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</si>
  <si>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</si>
  <si>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</si>
  <si>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</si>
  <si>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</si>
  <si>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</si>
  <si>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</si>
  <si>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</si>
  <si>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</si>
  <si>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</si>
  <si>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</si>
  <si>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</si>
  <si>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</si>
  <si>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</si>
  <si>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</si>
  <si>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</si>
  <si>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</si>
  <si>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</si>
  <si>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</si>
  <si>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</si>
  <si>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</si>
  <si>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</si>
  <si>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</si>
  <si>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</si>
  <si>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</si>
  <si>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</si>
  <si>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</si>
  <si>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</si>
  <si>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</si>
  <si>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</si>
  <si>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</si>
  <si>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</si>
  <si>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</si>
  <si>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</si>
  <si>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</si>
  <si>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</si>
  <si>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</si>
  <si>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</si>
  <si>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</si>
  <si>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</si>
  <si>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</si>
  <si>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</si>
  <si>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</si>
  <si>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</si>
  <si>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</si>
  <si>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</si>
  <si>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</si>
  <si>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</si>
  <si>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</si>
  <si>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</si>
  <si>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</si>
  <si>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</si>
  <si>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</si>
  <si>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</si>
  <si>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</si>
  <si>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</si>
  <si>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</si>
  <si>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</si>
  <si>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</si>
  <si>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</si>
  <si>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</si>
  <si>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</si>
  <si>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</si>
  <si>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</si>
  <si>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</si>
  <si>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</si>
  <si>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</si>
  <si>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</si>
  <si>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</si>
  <si>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</si>
  <si>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</si>
  <si>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</si>
  <si>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</si>
  <si>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</si>
  <si>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</si>
  <si>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</si>
  <si>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</si>
  <si>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</si>
  <si>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</si>
  <si>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</si>
  <si>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</si>
  <si>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</si>
  <si>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</si>
  <si>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</si>
  <si>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</si>
  <si>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</si>
  <si>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</si>
  <si>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</si>
  <si>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</si>
  <si>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</si>
  <si>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</si>
  <si>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</si>
  <si>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</si>
  <si>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</si>
  <si>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</si>
  <si>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</si>
  <si>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</si>
  <si>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</si>
  <si>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</si>
  <si>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</si>
  <si>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</si>
  <si>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</si>
  <si>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</si>
  <si>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</si>
  <si>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</si>
  <si>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</si>
  <si>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</si>
  <si>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</si>
  <si>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</si>
  <si>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</si>
  <si>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</si>
  <si>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</si>
  <si>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</si>
  <si>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</si>
  <si>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</si>
  <si>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</si>
  <si>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</si>
  <si>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</si>
  <si>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</si>
  <si>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</si>
  <si>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</si>
  <si>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</si>
  <si>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</si>
  <si>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</si>
  <si>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</si>
  <si>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</si>
  <si>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</si>
  <si>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</si>
  <si>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</si>
  <si>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</si>
  <si>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</si>
  <si>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</si>
  <si>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</si>
  <si>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</si>
  <si>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</si>
  <si>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</si>
  <si>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</si>
  <si>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</si>
  <si>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</si>
  <si>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</si>
  <si>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</si>
  <si>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</si>
  <si>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</si>
  <si>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</si>
  <si>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</si>
  <si>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</si>
  <si>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</si>
  <si>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</si>
  <si>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</si>
  <si>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</si>
  <si>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</si>
  <si>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</si>
  <si>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</si>
  <si>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</si>
  <si>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</si>
  <si>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</si>
  <si>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</si>
  <si>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</si>
  <si>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</si>
  <si>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</si>
  <si>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</si>
  <si>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</si>
  <si>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</si>
  <si>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</si>
  <si>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</si>
  <si>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</si>
  <si>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</si>
  <si>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</si>
  <si>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</si>
  <si>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</si>
  <si>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</si>
  <si>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</si>
  <si>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</si>
  <si>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</si>
  <si>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</si>
  <si>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</si>
  <si>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</si>
  <si>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</si>
  <si>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</si>
  <si>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</si>
  <si>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</si>
  <si>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</si>
  <si>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</si>
  <si>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</si>
  <si>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</si>
  <si>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</si>
  <si>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</si>
  <si>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</si>
  <si>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</si>
  <si>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</si>
  <si>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</si>
  <si>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</si>
  <si>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</si>
  <si>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</si>
  <si>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</si>
  <si>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</si>
  <si>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</si>
  <si>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</si>
  <si>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</si>
  <si>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</si>
  <si>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</si>
  <si>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</si>
  <si>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</si>
  <si>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</si>
  <si>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</si>
  <si>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</si>
  <si>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</si>
  <si>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</si>
  <si>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</si>
  <si>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</si>
  <si>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</si>
  <si>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</si>
  <si>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</si>
  <si>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</si>
  <si>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</si>
  <si>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</si>
  <si>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</si>
  <si>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</si>
  <si>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</si>
  <si>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</si>
  <si>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</si>
  <si>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</si>
  <si>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</si>
  <si>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</si>
  <si>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</si>
  <si>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</si>
  <si>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</si>
  <si>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</si>
  <si>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</si>
  <si>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</si>
  <si>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</si>
  <si>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</si>
  <si>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</si>
  <si>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</si>
  <si>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</si>
  <si>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</si>
  <si>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</si>
  <si>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</si>
  <si>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</si>
  <si>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</si>
  <si>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</si>
  <si>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</si>
  <si>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</si>
  <si>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</si>
  <si>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</si>
  <si>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</si>
  <si>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</si>
  <si>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</si>
  <si>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</si>
  <si>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</si>
  <si>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</si>
  <si>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</si>
  <si>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</si>
  <si>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</si>
  <si>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</si>
  <si>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</si>
  <si>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</si>
  <si>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</si>
  <si>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</si>
  <si>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</si>
  <si>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</si>
  <si>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</si>
  <si>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</si>
  <si>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</si>
  <si>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</si>
  <si>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</si>
  <si>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</si>
  <si>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</si>
  <si>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</si>
  <si>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</si>
  <si>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</si>
  <si>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</si>
  <si>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</si>
  <si>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</si>
  <si>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</si>
  <si>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</si>
  <si>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</si>
  <si>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</si>
  <si>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</si>
  <si>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</si>
  <si>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</si>
  <si>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</si>
  <si>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</si>
  <si>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</si>
  <si>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</si>
  <si>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</si>
  <si>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</si>
  <si>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</si>
  <si>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</si>
  <si>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</si>
  <si>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</si>
  <si>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</si>
  <si>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</si>
  <si>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</si>
  <si>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</si>
  <si>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</si>
  <si>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</si>
  <si>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</si>
  <si>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</si>
  <si>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</si>
  <si>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</si>
  <si>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</si>
  <si>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</si>
  <si>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</si>
  <si>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</si>
  <si>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</si>
  <si>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</si>
  <si>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</si>
  <si>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</si>
  <si>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</si>
  <si>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</si>
  <si>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</si>
  <si>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</si>
  <si>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</si>
  <si>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</si>
  <si>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</si>
  <si>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</si>
  <si>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</si>
  <si>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</si>
  <si>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</si>
  <si>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</si>
  <si>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</si>
  <si>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</si>
  <si>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</si>
  <si>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</si>
  <si>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</si>
  <si>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</si>
  <si>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</si>
  <si>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</si>
  <si>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</si>
  <si>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</si>
  <si>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</si>
  <si>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</si>
  <si>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</si>
  <si>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</si>
  <si>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</si>
  <si>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</si>
  <si>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</si>
  <si>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</si>
  <si>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</si>
  <si>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</si>
  <si>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</si>
  <si>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</si>
  <si>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</si>
  <si>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</si>
  <si>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</si>
  <si>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</si>
  <si>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</si>
  <si>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</si>
  <si>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</si>
  <si>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</si>
  <si>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</si>
  <si>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</si>
  <si>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</si>
  <si>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</si>
  <si>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</si>
  <si>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</si>
  <si>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</si>
  <si>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</si>
  <si>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</si>
  <si>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</si>
  <si>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</si>
  <si>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</si>
  <si>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</si>
  <si>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</si>
  <si>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</si>
  <si>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</si>
  <si>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</si>
  <si>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</si>
  <si>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</si>
  <si>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</si>
  <si>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</si>
  <si>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</si>
  <si>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</si>
  <si>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</si>
  <si>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</si>
  <si>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</si>
  <si>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</si>
  <si>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</si>
  <si>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</si>
  <si>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</si>
  <si>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</si>
  <si>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</si>
  <si>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</si>
  <si>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</si>
  <si>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</si>
  <si>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</si>
  <si>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</si>
  <si>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</si>
  <si>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</si>
  <si>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</si>
  <si>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</si>
  <si>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</si>
  <si>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</si>
  <si>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</si>
  <si>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</si>
  <si>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</si>
  <si>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</si>
  <si>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</si>
  <si>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</si>
  <si>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</si>
  <si>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</si>
  <si>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</si>
  <si>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</si>
  <si>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</si>
  <si>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</si>
  <si>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</si>
  <si>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</si>
  <si>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</si>
  <si>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</si>
  <si>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</si>
  <si>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</si>
  <si>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</si>
  <si>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</si>
  <si>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</si>
  <si>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</si>
  <si>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</si>
  <si>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</si>
  <si>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</si>
  <si>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</si>
  <si>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</si>
  <si>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</si>
  <si>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</si>
  <si>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</si>
  <si>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</si>
  <si>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</si>
  <si>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</si>
  <si>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</si>
  <si>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</si>
  <si>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</si>
  <si>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</si>
  <si>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</si>
  <si>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</si>
  <si>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</si>
  <si>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</si>
  <si>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</si>
  <si>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</si>
  <si>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</si>
  <si>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</si>
  <si>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</si>
  <si>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</si>
  <si>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</si>
  <si>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</si>
  <si>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</si>
  <si>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</si>
  <si>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</si>
  <si>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</si>
  <si>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</si>
  <si>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</si>
  <si>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</si>
  <si>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</si>
  <si>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</si>
  <si>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</si>
  <si>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</si>
  <si>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</si>
  <si>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</si>
  <si>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</si>
  <si>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</si>
  <si>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</si>
  <si>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</si>
  <si>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</si>
  <si>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</si>
  <si>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</si>
  <si>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</si>
  <si>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</si>
  <si>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</si>
  <si>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</si>
  <si>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</si>
  <si>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</si>
  <si>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</si>
  <si>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</si>
  <si>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</si>
  <si>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</si>
  <si>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</si>
  <si>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</si>
  <si>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</si>
  <si>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</si>
  <si>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</si>
  <si>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</si>
  <si>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</si>
  <si>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</si>
  <si>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</si>
  <si>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</si>
  <si>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</si>
  <si>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</si>
  <si>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</si>
  <si>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</si>
  <si>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</si>
  <si>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</si>
  <si>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</si>
  <si>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</si>
  <si>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</si>
  <si>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</si>
  <si>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</si>
  <si>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</si>
  <si>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</si>
  <si>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</si>
  <si>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</si>
  <si>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</si>
  <si>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</si>
  <si>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</si>
  <si>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</si>
  <si>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</si>
  <si>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</si>
  <si>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</si>
  <si>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</si>
  <si>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</si>
  <si>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</si>
  <si>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</si>
  <si>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</si>
  <si>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</si>
  <si>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</si>
  <si>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</si>
  <si>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</si>
  <si>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</si>
  <si>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</si>
  <si>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</si>
  <si>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</si>
  <si>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</si>
  <si>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</si>
  <si>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</si>
  <si>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</si>
  <si>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</si>
  <si>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</si>
  <si>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</si>
  <si>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</si>
  <si>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</si>
  <si>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</si>
  <si>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</si>
  <si>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</si>
  <si>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</si>
  <si>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</si>
  <si>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</si>
  <si>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</si>
  <si>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</si>
  <si>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</si>
  <si>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</si>
  <si>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</si>
  <si>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</si>
  <si>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</si>
  <si>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</si>
  <si>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</si>
  <si>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</si>
  <si>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</si>
  <si>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</si>
  <si>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</si>
  <si>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</si>
  <si>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</si>
  <si>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</si>
  <si>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</si>
  <si>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</si>
  <si>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</si>
  <si>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</si>
  <si>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</si>
  <si>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</si>
  <si>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</si>
  <si>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</si>
  <si>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</si>
  <si>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</si>
  <si>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</si>
  <si>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</si>
  <si>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</si>
  <si>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</si>
  <si>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</si>
  <si>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</si>
  <si>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</si>
  <si>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</si>
  <si>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</si>
  <si>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</si>
  <si>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</si>
  <si>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</si>
  <si>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</si>
  <si>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</si>
  <si>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</si>
  <si>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</si>
  <si>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</si>
  <si>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</si>
  <si>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</si>
  <si>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</si>
  <si>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</si>
  <si>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</si>
  <si>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</si>
  <si>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</si>
  <si>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</si>
  <si>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</si>
  <si>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</si>
  <si>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</si>
  <si>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</si>
  <si>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</si>
  <si>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</si>
  <si>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</si>
  <si>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</si>
  <si>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</si>
  <si>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</si>
  <si>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</si>
  <si>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</si>
  <si>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</si>
  <si>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</si>
  <si>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</si>
  <si>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</si>
  <si>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</si>
  <si>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</si>
  <si>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</si>
  <si>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</si>
  <si>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</si>
  <si>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</si>
  <si>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</si>
  <si>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</si>
  <si>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</si>
  <si>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</si>
  <si>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</si>
  <si>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</si>
  <si>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</si>
  <si>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</si>
  <si>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</si>
  <si>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</si>
  <si>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</si>
  <si>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</si>
  <si>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</si>
  <si>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</si>
  <si>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</si>
  <si>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</si>
  <si>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</si>
  <si>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</si>
  <si>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</si>
  <si>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</si>
  <si>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</si>
  <si>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</si>
  <si>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</si>
  <si>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</si>
  <si>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</si>
  <si>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</si>
  <si>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</si>
  <si>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</si>
  <si>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</si>
  <si>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</si>
  <si>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</si>
  <si>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</si>
  <si>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</si>
  <si>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</si>
  <si>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</si>
  <si>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</si>
  <si>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</si>
  <si>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</si>
  <si>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</si>
  <si>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</si>
  <si>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</si>
  <si>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</si>
  <si>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</si>
  <si>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</si>
  <si>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</si>
  <si>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</si>
  <si>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</si>
  <si>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</si>
  <si>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</si>
  <si>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</si>
  <si>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</si>
  <si>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</si>
  <si>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</si>
  <si>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</si>
  <si>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</si>
  <si>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</si>
  <si>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</si>
  <si>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</si>
  <si>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</si>
  <si>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</si>
  <si>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</si>
  <si>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</si>
  <si>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</si>
  <si>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</si>
  <si>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</si>
  <si>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</si>
  <si>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</si>
  <si>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</si>
  <si>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</si>
  <si>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</si>
  <si>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</si>
  <si>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</si>
  <si>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</si>
  <si>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</si>
  <si>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</si>
  <si>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</si>
  <si>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</si>
  <si>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</si>
  <si>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</si>
  <si>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</si>
  <si>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</si>
  <si>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</si>
  <si>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</si>
  <si>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</si>
  <si>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</si>
  <si>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</si>
  <si>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</si>
  <si>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</si>
  <si>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</si>
  <si>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</si>
  <si>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</si>
  <si>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</si>
  <si>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</si>
  <si>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</si>
  <si>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</si>
  <si>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</si>
  <si>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</si>
  <si>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</si>
  <si>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</si>
  <si>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</si>
  <si>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</si>
  <si>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</si>
  <si>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</si>
  <si>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</si>
  <si>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</si>
  <si>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</si>
  <si>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</si>
  <si>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</si>
  <si>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</si>
  <si>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</si>
  <si>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</si>
  <si>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</si>
  <si>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</si>
  <si>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</si>
  <si>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</si>
  <si>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</si>
  <si>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</si>
  <si>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</si>
  <si>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</si>
  <si>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</si>
  <si>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</si>
  <si>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</si>
  <si>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</si>
  <si>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</si>
  <si>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</si>
  <si>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</si>
  <si>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</si>
  <si>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</si>
  <si>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</si>
  <si>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</si>
  <si>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</si>
  <si>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</si>
  <si>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</si>
  <si>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</si>
  <si>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</si>
  <si>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</si>
  <si>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</si>
  <si>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</si>
  <si>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</si>
  <si>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</si>
  <si>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</si>
  <si>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</si>
  <si>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</si>
  <si>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</si>
  <si>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</si>
  <si>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</si>
  <si>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</si>
  <si>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</si>
  <si>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</si>
  <si>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</si>
  <si>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</si>
  <si>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</si>
  <si>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</si>
  <si>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</si>
  <si>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</si>
  <si>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</si>
  <si>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</si>
  <si>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</si>
  <si>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</si>
  <si>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</si>
  <si>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</si>
  <si>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</si>
  <si>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</si>
  <si>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</si>
  <si>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</si>
  <si>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</si>
  <si>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</si>
  <si>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</si>
  <si>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</si>
  <si>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</si>
  <si>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</si>
  <si>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</si>
  <si>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</si>
  <si>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</si>
  <si>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</si>
  <si>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</si>
  <si>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</si>
  <si>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</si>
  <si>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</si>
  <si>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</si>
  <si>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</si>
  <si>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</si>
  <si>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</si>
  <si>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</si>
  <si>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</si>
  <si>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</si>
  <si>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</si>
  <si>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</si>
  <si>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</si>
  <si>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</si>
  <si>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</si>
  <si>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</si>
  <si>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</si>
  <si>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</si>
  <si>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</si>
  <si>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</si>
  <si>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</si>
  <si>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</si>
  <si>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</si>
  <si>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</si>
  <si>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</si>
  <si>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</si>
  <si>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</si>
  <si>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</si>
  <si>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</si>
  <si>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</si>
  <si>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</si>
  <si>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</si>
  <si>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</si>
  <si>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</si>
  <si>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</si>
  <si>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</si>
  <si>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</si>
  <si>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</si>
  <si>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</si>
  <si>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</si>
  <si>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</si>
  <si>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</si>
  <si>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</si>
  <si>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</si>
  <si>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</si>
  <si>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</si>
  <si>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</si>
  <si>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</si>
  <si>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</si>
  <si>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</si>
  <si>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</si>
  <si>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</si>
  <si>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</si>
  <si>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</si>
  <si>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</si>
  <si>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</si>
  <si>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</si>
  <si>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</si>
  <si>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</si>
  <si>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</si>
  <si>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</si>
  <si>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</si>
  <si>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</si>
  <si>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</si>
  <si>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</si>
  <si>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</si>
  <si>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</si>
  <si>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</si>
  <si>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</si>
  <si>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</si>
  <si>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</si>
  <si>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</si>
  <si>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</si>
  <si>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</si>
  <si>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</si>
  <si>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</si>
  <si>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</si>
  <si>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</si>
  <si>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</si>
  <si>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</si>
  <si>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</si>
  <si>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</si>
  <si>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</si>
  <si>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</si>
  <si>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</si>
  <si>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</si>
  <si>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</si>
  <si>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</si>
  <si>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</si>
  <si>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</si>
  <si>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</si>
  <si>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</si>
  <si>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</si>
  <si>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</si>
  <si>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</si>
  <si>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</si>
  <si>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</si>
  <si>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</si>
  <si>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</si>
  <si>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</si>
  <si>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</si>
  <si>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</si>
  <si>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</si>
  <si>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</si>
  <si>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</si>
  <si>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</si>
  <si>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</si>
  <si>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</si>
  <si>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</si>
  <si>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</si>
  <si>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</si>
  <si>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</si>
  <si>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</si>
  <si>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</si>
  <si>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</si>
  <si>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</si>
  <si>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</si>
  <si>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</si>
  <si>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</si>
  <si>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</si>
  <si>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</si>
  <si>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</si>
  <si>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</si>
  <si>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</si>
  <si>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</si>
  <si>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</si>
  <si>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</si>
  <si>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</si>
  <si>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</si>
  <si>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</si>
  <si>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</si>
  <si>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</si>
  <si>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</si>
  <si>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</si>
  <si>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</si>
  <si>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</si>
  <si>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</si>
  <si>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</si>
  <si>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</si>
  <si>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</si>
  <si>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</si>
  <si>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</si>
  <si>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</si>
  <si>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</si>
  <si>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</si>
  <si>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</si>
  <si>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</si>
  <si>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</si>
  <si>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</si>
  <si>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</si>
  <si>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</si>
  <si>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</si>
  <si>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</si>
  <si>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</si>
  <si>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</si>
  <si>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</si>
  <si>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</si>
  <si>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</si>
  <si>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</si>
  <si>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</si>
  <si>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</si>
  <si>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</si>
  <si>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</si>
  <si>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</si>
  <si>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</si>
  <si>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</si>
  <si>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</si>
  <si>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</si>
  <si>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</si>
  <si>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</si>
  <si>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</si>
  <si>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</si>
  <si>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</si>
  <si>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</si>
  <si>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</si>
  <si>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</si>
  <si>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</si>
  <si>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</si>
  <si>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</si>
  <si>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</si>
  <si>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</si>
  <si>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</si>
  <si>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</si>
  <si>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</si>
  <si>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</si>
  <si>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</si>
  <si>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</si>
  <si>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</si>
  <si>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</si>
  <si>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</si>
  <si>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</si>
  <si>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</si>
  <si>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</si>
  <si>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</si>
  <si>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</si>
  <si>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</si>
  <si>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</si>
  <si>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</si>
  <si>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</si>
  <si>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</si>
  <si>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</si>
  <si>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</si>
  <si>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</si>
  <si>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</si>
  <si>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</si>
  <si>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</si>
  <si>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</si>
  <si>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</si>
  <si>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</si>
  <si>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</si>
  <si>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</si>
  <si>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</si>
  <si>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</si>
  <si>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</si>
  <si>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</si>
  <si>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</si>
  <si>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</si>
  <si>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</si>
  <si>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</si>
  <si>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</si>
  <si>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</si>
  <si>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</si>
  <si>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</si>
  <si>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</si>
  <si>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</si>
  <si>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</si>
  <si>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</si>
  <si>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</si>
  <si>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</si>
  <si>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</si>
  <si>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</si>
  <si>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</si>
  <si>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</si>
  <si>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</si>
  <si>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</si>
  <si>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</si>
  <si>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</si>
  <si>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</si>
  <si>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</si>
  <si>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</si>
  <si>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</si>
  <si>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</si>
  <si>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</si>
  <si>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</si>
  <si>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</si>
  <si>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</si>
  <si>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</si>
  <si>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</si>
  <si>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</si>
  <si>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</si>
  <si>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</si>
  <si>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</si>
  <si>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</si>
  <si>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</si>
  <si>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</si>
  <si>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</si>
  <si>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</si>
  <si>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</si>
  <si>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</si>
  <si>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</si>
  <si>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</si>
  <si>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</si>
  <si>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</si>
  <si>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</si>
  <si>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</si>
  <si>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</si>
  <si>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</si>
  <si>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</si>
  <si>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</si>
  <si>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</si>
  <si>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</si>
  <si>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</si>
  <si>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</si>
  <si>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</si>
  <si>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</si>
  <si>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</si>
  <si>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</si>
  <si>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</si>
  <si>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</si>
  <si>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</si>
  <si>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</si>
  <si>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</si>
  <si>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</si>
  <si>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</si>
  <si>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</si>
  <si>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</si>
  <si>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</si>
  <si>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</si>
  <si>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</si>
  <si>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</si>
  <si>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</si>
  <si>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</si>
  <si>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</si>
  <si>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</si>
  <si>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</si>
  <si>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</si>
  <si>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</si>
  <si>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</si>
  <si>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</si>
  <si>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</si>
  <si>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</si>
  <si>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</si>
  <si>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</si>
  <si>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</si>
  <si>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</si>
  <si>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</si>
  <si>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</si>
  <si>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</si>
  <si>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</si>
  <si>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</si>
  <si>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</si>
  <si>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</si>
  <si>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</si>
  <si>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</si>
  <si>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</si>
  <si>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</si>
  <si>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</si>
  <si>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</si>
  <si>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</si>
  <si>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</si>
  <si>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</si>
  <si>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</si>
  <si>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</si>
  <si>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</si>
  <si>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</si>
  <si>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</si>
  <si>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</si>
  <si>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</si>
  <si>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</si>
  <si>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</si>
  <si>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</si>
  <si>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</si>
  <si>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</si>
  <si>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</si>
  <si>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</si>
  <si>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</si>
  <si>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</si>
  <si>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</si>
  <si>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</si>
  <si>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</si>
  <si>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</si>
  <si>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</si>
  <si>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</si>
  <si>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</si>
  <si>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</si>
  <si>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</si>
  <si>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</si>
  <si>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</si>
  <si>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</si>
  <si>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</si>
  <si>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</si>
  <si>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</si>
  <si>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</si>
  <si>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</si>
  <si>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</si>
  <si>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</si>
  <si>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</si>
  <si>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</si>
  <si>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</si>
  <si>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</si>
  <si>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</si>
  <si>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</si>
  <si>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</si>
  <si>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</si>
  <si>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</si>
  <si>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</si>
  <si>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</si>
  <si>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</si>
  <si>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</si>
  <si>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</si>
  <si>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</si>
  <si>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</si>
  <si>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</si>
  <si>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</si>
  <si>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</si>
  <si>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</si>
  <si>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</si>
  <si>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</si>
  <si>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</si>
  <si>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</si>
  <si>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</si>
  <si>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</si>
  <si>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</si>
  <si>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</si>
  <si>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</si>
  <si>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</si>
  <si>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</si>
  <si>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</si>
  <si>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</si>
  <si>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</si>
  <si>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</si>
  <si>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</si>
  <si>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</si>
  <si>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</si>
  <si>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</si>
  <si>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</si>
  <si>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</si>
  <si>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</si>
  <si>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</si>
  <si>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</si>
  <si>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</si>
  <si>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</si>
  <si>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</si>
  <si>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</si>
  <si>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</si>
  <si>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</si>
  <si>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</si>
  <si>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</si>
  <si>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</si>
  <si>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</si>
  <si>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</si>
  <si>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</si>
  <si>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</si>
  <si>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</si>
  <si>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</si>
  <si>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</si>
  <si>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</si>
  <si>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</si>
  <si>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</si>
  <si>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</si>
  <si>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</si>
  <si>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</si>
  <si>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</si>
  <si>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</si>
  <si>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</si>
  <si>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</si>
  <si>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</si>
  <si>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</si>
  <si>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</si>
  <si>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</si>
  <si>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</si>
  <si>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</si>
  <si>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</si>
  <si>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</si>
  <si>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</si>
  <si>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</si>
  <si>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</si>
  <si>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</si>
  <si>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</si>
  <si>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</si>
  <si>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</si>
  <si>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</si>
  <si>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</si>
  <si>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</si>
  <si>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</si>
  <si>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</si>
  <si>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</si>
  <si>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</si>
  <si>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</si>
  <si>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</si>
  <si>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</si>
  <si>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</si>
  <si>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</si>
  <si>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</si>
  <si>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</si>
  <si>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</si>
  <si>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</si>
  <si>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</si>
  <si>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</si>
  <si>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</si>
  <si>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</si>
  <si>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</si>
  <si>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</si>
  <si>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</si>
  <si>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</si>
  <si>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</si>
  <si>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</si>
  <si>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</si>
  <si>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</si>
  <si>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</si>
  <si>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</si>
  <si>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</si>
  <si>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</si>
  <si>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</si>
  <si>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</si>
  <si>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</si>
  <si>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</si>
  <si>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</si>
  <si>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</si>
  <si>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</si>
  <si>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</si>
  <si>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</si>
  <si>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</si>
  <si>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</si>
  <si>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</si>
  <si>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</si>
  <si>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</si>
  <si>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</si>
  <si>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</si>
  <si>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</si>
  <si>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</si>
  <si>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</si>
  <si>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</si>
  <si>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</si>
  <si>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</si>
  <si>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</si>
  <si>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</si>
  <si>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</si>
  <si>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</si>
  <si>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</si>
  <si>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</si>
  <si>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</si>
  <si>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</si>
  <si>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</si>
  <si>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</si>
  <si>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</si>
  <si>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</si>
  <si>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</si>
  <si>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</si>
  <si>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</si>
  <si>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</si>
  <si>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</si>
  <si>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</si>
  <si>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</si>
  <si>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</si>
  <si>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</si>
  <si>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</si>
  <si>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</si>
  <si>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</si>
  <si>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</si>
  <si>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</si>
  <si>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</si>
  <si>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</si>
  <si>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</si>
  <si>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</si>
  <si>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</si>
  <si>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</si>
  <si>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</si>
  <si>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</si>
  <si>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</si>
  <si>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</si>
  <si>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</si>
  <si>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</si>
  <si>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</si>
  <si>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</si>
  <si>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</si>
  <si>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</si>
  <si>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</si>
  <si>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</si>
  <si>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</si>
  <si>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</si>
  <si>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</si>
  <si>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</si>
  <si>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</si>
  <si>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</si>
  <si>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</si>
  <si>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</si>
  <si>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</si>
  <si>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</si>
  <si>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</si>
  <si>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</si>
  <si>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</si>
  <si>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</si>
  <si>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</si>
  <si>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</si>
  <si>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</si>
  <si>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</si>
  <si>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</si>
  <si>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</si>
  <si>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</si>
  <si>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</si>
  <si>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</si>
  <si>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</si>
  <si>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</si>
  <si>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</si>
  <si>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</si>
  <si>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</si>
  <si>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</si>
  <si>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</si>
  <si>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</si>
  <si>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</si>
  <si>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</si>
  <si>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</si>
  <si>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</si>
  <si>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</si>
  <si>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</si>
  <si>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</si>
  <si>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</si>
  <si>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</si>
  <si>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</si>
  <si>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</si>
  <si>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</si>
  <si>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</si>
  <si>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</si>
  <si>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</si>
  <si>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</si>
  <si>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</si>
  <si>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</si>
  <si>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</si>
  <si>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</si>
  <si>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</si>
  <si>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</si>
  <si>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</si>
  <si>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</si>
  <si>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</si>
  <si>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</si>
  <si>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</si>
  <si>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</si>
  <si>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</si>
  <si>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</si>
  <si>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</si>
  <si>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</si>
  <si>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</si>
  <si>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</si>
  <si>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</si>
  <si>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</si>
  <si>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</si>
  <si>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</si>
  <si>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</si>
  <si>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</si>
  <si>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</si>
  <si>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</si>
  <si>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</si>
  <si>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</si>
  <si>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</si>
  <si>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</si>
  <si>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</si>
  <si>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</si>
  <si>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</si>
  <si>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</si>
  <si>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</si>
  <si>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</si>
  <si>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</si>
  <si>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</si>
  <si>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</si>
  <si>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</si>
  <si>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</si>
  <si>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</si>
  <si>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</si>
  <si>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</si>
  <si>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</si>
  <si>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</si>
  <si>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</si>
  <si>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</si>
  <si>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</si>
  <si>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</si>
  <si>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</si>
  <si>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</si>
  <si>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</si>
  <si>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</si>
  <si>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</si>
  <si>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</si>
  <si>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</si>
  <si>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</si>
  <si>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</si>
  <si>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</si>
  <si>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</si>
  <si>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</si>
  <si>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</si>
  <si>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</si>
  <si>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</si>
  <si>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</si>
  <si>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</si>
  <si>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</si>
  <si>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</si>
  <si>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</si>
  <si>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</si>
  <si>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</si>
  <si>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</si>
  <si>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</si>
  <si>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</si>
  <si>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</si>
  <si>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</si>
  <si>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</si>
  <si>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</si>
  <si>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</si>
  <si>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</si>
  <si>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</si>
  <si>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</si>
  <si>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</si>
  <si>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</si>
  <si>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</si>
  <si>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</si>
  <si>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</si>
  <si>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</si>
  <si>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</si>
  <si>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</si>
  <si>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</si>
  <si>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</si>
  <si>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</si>
  <si>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</si>
  <si>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</si>
  <si>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</si>
  <si>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</si>
  <si>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</si>
  <si>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</si>
  <si>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</si>
  <si>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</si>
  <si>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</si>
  <si>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</si>
  <si>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</si>
  <si>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</si>
  <si>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</si>
  <si>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</si>
  <si>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</si>
  <si>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</si>
  <si>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</si>
  <si>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</si>
  <si>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</si>
  <si>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</si>
  <si>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</si>
  <si>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</si>
  <si>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</si>
  <si>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</si>
  <si>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</si>
  <si>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</si>
  <si>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</si>
  <si>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</si>
  <si>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</si>
  <si>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</si>
  <si>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</si>
  <si>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</si>
  <si>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</si>
  <si>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</si>
  <si>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</si>
  <si>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</si>
  <si>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</si>
  <si>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</si>
  <si>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</si>
  <si>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</si>
  <si>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</si>
  <si>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</si>
  <si>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</si>
  <si>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</si>
  <si>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</si>
  <si>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</si>
  <si>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</si>
  <si>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</si>
  <si>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</si>
  <si>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</si>
  <si>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</si>
  <si>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</si>
  <si>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</si>
  <si>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</si>
  <si>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</si>
  <si>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</si>
  <si>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</si>
  <si>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</si>
  <si>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</si>
  <si>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</si>
  <si>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</si>
  <si>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</si>
  <si>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</si>
  <si>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</si>
  <si>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</si>
  <si>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</si>
  <si>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</si>
  <si>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</si>
  <si>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</si>
  <si>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</si>
  <si>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</si>
  <si>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</si>
  <si>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</si>
  <si>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</si>
  <si>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</si>
  <si>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</si>
  <si>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</si>
  <si>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</si>
  <si>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</si>
  <si>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</si>
  <si>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</si>
  <si>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</si>
  <si>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</si>
  <si>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</si>
  <si>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</si>
  <si>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</si>
  <si>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</si>
  <si>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</si>
  <si>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</si>
  <si>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</si>
  <si>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</si>
  <si>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</si>
  <si>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</si>
  <si>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</si>
  <si>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</si>
  <si>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</si>
  <si>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</si>
  <si>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</si>
  <si>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</si>
  <si>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</si>
  <si>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</si>
  <si>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</si>
  <si>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</si>
  <si>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</si>
  <si>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</si>
  <si>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</si>
  <si>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</si>
  <si>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</si>
  <si>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</si>
  <si>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</si>
  <si>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</si>
  <si>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</si>
  <si>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</si>
  <si>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</si>
  <si>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</si>
  <si>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</si>
  <si>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</si>
  <si>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</si>
  <si>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</si>
  <si>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</si>
  <si>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</si>
  <si>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</si>
  <si>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</si>
  <si>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</si>
  <si>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</si>
  <si>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</si>
  <si>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</si>
  <si>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</si>
  <si>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</si>
  <si>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</si>
  <si>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</si>
  <si>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</si>
  <si>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</si>
  <si>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</si>
  <si>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</si>
  <si>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</si>
  <si>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</si>
  <si>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</si>
  <si>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</si>
  <si>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</si>
  <si>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</si>
  <si>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</si>
  <si>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</si>
  <si>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</si>
  <si>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</si>
  <si>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</si>
  <si>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</si>
  <si>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</si>
  <si>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</si>
  <si>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</si>
  <si>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</si>
  <si>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</si>
  <si>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</si>
  <si>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</si>
  <si>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</si>
  <si>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</si>
  <si>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</si>
  <si>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</si>
  <si>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</si>
  <si>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</si>
  <si>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</si>
  <si>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</si>
  <si>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</si>
  <si>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</si>
  <si>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</si>
  <si>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</si>
  <si>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</si>
  <si>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</si>
  <si>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</si>
  <si>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</si>
  <si>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</si>
  <si>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</si>
  <si>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</si>
  <si>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</si>
  <si>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</si>
  <si>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</si>
  <si>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</si>
  <si>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</si>
  <si>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</si>
  <si>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</si>
  <si>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</si>
  <si>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</si>
  <si>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</si>
  <si>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</si>
  <si>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</si>
  <si>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</si>
  <si>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</si>
  <si>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</si>
  <si>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</si>
  <si>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</si>
  <si>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</si>
  <si>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</si>
  <si>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</si>
  <si>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</si>
  <si>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</si>
  <si>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</si>
  <si>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</si>
  <si>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</si>
  <si>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</si>
  <si>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</si>
  <si>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</si>
  <si>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</si>
  <si>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</si>
  <si>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</si>
  <si>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</si>
  <si>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</si>
  <si>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</si>
  <si>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</si>
  <si>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</si>
  <si>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</si>
  <si>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</si>
  <si>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</si>
  <si>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</si>
  <si>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</si>
  <si>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</si>
  <si>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</si>
  <si>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</si>
  <si>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</si>
  <si>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</si>
  <si>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</si>
  <si>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</si>
  <si>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</si>
  <si>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</si>
  <si>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</si>
  <si>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</si>
  <si>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</si>
  <si>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</si>
  <si>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</si>
  <si>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</si>
  <si>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</si>
  <si>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</si>
  <si>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</si>
  <si>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</si>
  <si>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</si>
  <si>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</si>
  <si>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</si>
  <si>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</si>
  <si>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</si>
  <si>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</si>
  <si>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</si>
  <si>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</si>
  <si>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</si>
  <si>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</si>
  <si>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</si>
  <si>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</si>
  <si>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</si>
  <si>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</si>
  <si>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</si>
  <si>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</si>
  <si>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</si>
  <si>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</si>
  <si>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</si>
  <si>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</si>
  <si>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</si>
  <si>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</si>
  <si>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</si>
  <si>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</si>
  <si>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</si>
  <si>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</si>
  <si>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</si>
  <si>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</si>
  <si>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</si>
  <si>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</si>
  <si>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</si>
  <si>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</si>
  <si>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</si>
  <si>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</si>
  <si>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</si>
  <si>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</si>
  <si>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</si>
  <si>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</si>
  <si>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</si>
  <si>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</si>
  <si>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</si>
  <si>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</si>
  <si>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</si>
  <si>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</si>
  <si>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</si>
  <si>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</si>
  <si>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</si>
  <si>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</si>
  <si>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</si>
  <si>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</si>
  <si>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</si>
  <si>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</si>
  <si>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</si>
  <si>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</si>
  <si>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</si>
  <si>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</si>
  <si>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</si>
  <si>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</si>
  <si>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</si>
  <si>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</si>
  <si>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</si>
  <si>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</si>
  <si>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</si>
  <si>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</si>
  <si>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</si>
  <si>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</si>
  <si>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</si>
  <si>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</si>
  <si>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</si>
  <si>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</si>
  <si>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</si>
  <si>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</si>
  <si>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</si>
  <si>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</si>
  <si>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</si>
  <si>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</si>
  <si>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</si>
  <si>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</si>
  <si>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</si>
  <si>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</si>
  <si>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</si>
  <si>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</si>
  <si>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</si>
  <si>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</si>
  <si>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</si>
  <si>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</si>
  <si>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</si>
  <si>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</si>
  <si>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</si>
  <si>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</si>
  <si>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</si>
  <si>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</si>
  <si>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</si>
  <si>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</si>
  <si>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</si>
  <si>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</si>
  <si>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</si>
  <si>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</si>
  <si>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</si>
  <si>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</si>
  <si>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</si>
  <si>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</si>
  <si>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</si>
  <si>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</si>
  <si>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</si>
  <si>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</si>
  <si>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</si>
  <si>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</si>
  <si>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</si>
  <si>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</si>
  <si>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</si>
  <si>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</si>
  <si>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</si>
  <si>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</si>
  <si>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</si>
  <si>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</si>
  <si>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</si>
  <si>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</si>
  <si>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</si>
  <si>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</si>
  <si>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</si>
  <si>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</si>
  <si>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</si>
  <si>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</si>
  <si>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</si>
  <si>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</si>
  <si>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</si>
  <si>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</si>
  <si>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</si>
  <si>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</si>
  <si>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</si>
  <si>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</si>
  <si>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</si>
  <si>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</si>
  <si>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</si>
  <si>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</si>
  <si>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</si>
  <si>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</si>
  <si>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</si>
  <si>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</si>
  <si>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</si>
  <si>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</si>
  <si>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</si>
  <si>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</si>
  <si>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</si>
  <si>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</si>
  <si>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</si>
  <si>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</si>
  <si>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</si>
  <si>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</si>
  <si>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</si>
  <si>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</si>
  <si>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</si>
  <si>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</si>
  <si>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</si>
  <si>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</si>
  <si>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</si>
  <si>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</si>
  <si>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</si>
  <si>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</si>
  <si>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</si>
  <si>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</si>
  <si>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</si>
  <si>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</si>
  <si>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</si>
  <si>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</si>
  <si>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</si>
  <si>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</si>
  <si>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</si>
  <si>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</si>
  <si>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</si>
  <si>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</si>
  <si>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</si>
  <si>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</si>
  <si>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</si>
  <si>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</si>
  <si>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</si>
  <si>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</si>
  <si>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</si>
  <si>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</si>
  <si>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</si>
  <si>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</si>
  <si>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</si>
  <si>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</si>
  <si>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</si>
  <si>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</si>
  <si>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</si>
  <si>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</si>
  <si>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</si>
  <si>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</si>
  <si>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</si>
  <si>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</si>
  <si>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</si>
  <si>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</si>
  <si>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</si>
  <si>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</si>
  <si>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</si>
  <si>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</si>
  <si>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</si>
  <si>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</si>
  <si>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</si>
  <si>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</si>
  <si>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</si>
  <si>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</si>
  <si>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</si>
  <si>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</si>
  <si>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</si>
  <si>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</si>
  <si>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</si>
  <si>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</si>
  <si>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</si>
  <si>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</si>
  <si>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</si>
  <si>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</si>
  <si>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</si>
  <si>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</si>
  <si>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</si>
  <si>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</si>
  <si>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</si>
  <si>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</si>
  <si>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</si>
  <si>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</si>
  <si>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</si>
  <si>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</si>
  <si>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</si>
  <si>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</si>
  <si>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</si>
  <si>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</si>
  <si>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</si>
  <si>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</si>
  <si>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</si>
  <si>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</si>
  <si>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</si>
  <si>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</si>
  <si>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</si>
  <si>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</si>
  <si>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</si>
  <si>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</si>
  <si>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</si>
  <si>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</si>
  <si>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</si>
  <si>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</si>
  <si>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</si>
  <si>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</si>
  <si>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</si>
  <si>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</si>
  <si>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</si>
  <si>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</si>
  <si>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</si>
  <si>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</si>
  <si>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</si>
  <si>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</si>
  <si>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</si>
  <si>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</si>
  <si>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</si>
  <si>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</si>
  <si>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</si>
  <si>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</si>
  <si>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</si>
  <si>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</si>
  <si>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</si>
  <si>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</si>
  <si>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</si>
  <si>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</si>
  <si>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</si>
  <si>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</si>
  <si>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</si>
  <si>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</si>
  <si>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</si>
  <si>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</si>
  <si>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</si>
  <si>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</si>
  <si>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</si>
  <si>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</si>
  <si>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</si>
  <si>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</si>
  <si>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</si>
  <si>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</si>
  <si>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</si>
  <si>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</si>
  <si>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</si>
  <si>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</si>
  <si>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</si>
  <si>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</si>
  <si>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</si>
  <si>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</si>
  <si>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</si>
  <si>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</si>
  <si>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</si>
  <si>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</si>
  <si>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</si>
  <si>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</si>
  <si>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</si>
  <si>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</si>
  <si>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</si>
  <si>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</si>
  <si>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</si>
  <si>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</si>
  <si>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</si>
  <si>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</si>
  <si>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</si>
  <si>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</si>
  <si>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</si>
  <si>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</si>
  <si>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</si>
  <si>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</si>
  <si>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</si>
  <si>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</si>
  <si>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</si>
  <si>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</si>
  <si>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</si>
  <si>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</si>
  <si>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</si>
  <si>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</si>
  <si>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</si>
  <si>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</si>
  <si>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</si>
  <si>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</si>
  <si>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</si>
  <si>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</si>
  <si>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</si>
  <si>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</si>
  <si>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</si>
  <si>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</si>
  <si>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</si>
  <si>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</si>
  <si>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</si>
  <si>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</si>
  <si>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</si>
  <si>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</si>
  <si>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</si>
  <si>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</si>
  <si>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</si>
  <si>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</si>
  <si>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</si>
  <si>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</si>
  <si>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</si>
  <si>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</si>
  <si>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</si>
  <si>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</si>
  <si>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</si>
  <si>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</si>
  <si>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</si>
  <si>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</si>
  <si>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</si>
  <si>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</si>
  <si>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</si>
  <si>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</si>
  <si>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</si>
  <si>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</si>
  <si>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</si>
  <si>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</si>
  <si>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</si>
  <si>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</si>
  <si>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</si>
  <si>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</si>
  <si>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</si>
  <si>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</si>
  <si>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</si>
  <si>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</si>
  <si>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</si>
  <si>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</si>
  <si>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</si>
  <si>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</si>
  <si>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</si>
  <si>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</si>
  <si>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</si>
  <si>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</si>
  <si>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</si>
  <si>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</si>
  <si>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</si>
  <si>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</si>
  <si>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</si>
  <si>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</si>
  <si>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</si>
  <si>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</si>
  <si>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</si>
  <si>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</si>
  <si>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</si>
  <si>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</si>
  <si>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</si>
  <si>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</si>
  <si>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</si>
  <si>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</si>
  <si>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</si>
  <si>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</si>
  <si>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</si>
  <si>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</si>
  <si>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</si>
  <si>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</si>
  <si>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</si>
  <si>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</si>
  <si>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</si>
  <si>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</si>
  <si>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</si>
  <si>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</si>
  <si>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</si>
  <si>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</si>
  <si>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</si>
  <si>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</si>
  <si>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</si>
  <si>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</si>
  <si>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</si>
  <si>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</si>
  <si>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</si>
  <si>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</si>
  <si>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</si>
  <si>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</si>
  <si>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</si>
  <si>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</si>
  <si>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</si>
  <si>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</si>
  <si>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</si>
  <si>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</si>
  <si>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</si>
  <si>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</si>
  <si>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</si>
  <si>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</si>
  <si>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</si>
  <si>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</si>
  <si>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</si>
  <si>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</si>
  <si>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</si>
  <si>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</si>
  <si>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</si>
  <si>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</si>
  <si>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</si>
  <si>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</si>
  <si>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</si>
  <si>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</si>
  <si>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</si>
  <si>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</si>
  <si>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</si>
  <si>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</si>
  <si>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</si>
  <si>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</si>
  <si>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</si>
  <si>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</si>
  <si>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</si>
  <si>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</si>
  <si>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</si>
  <si>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</si>
  <si>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</si>
  <si>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</si>
  <si>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</si>
  <si>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</si>
  <si>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</si>
  <si>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</si>
  <si>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</si>
  <si>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</si>
  <si>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</si>
  <si>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</si>
  <si>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</si>
  <si>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</si>
  <si>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</si>
  <si>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</si>
  <si>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</si>
  <si>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</si>
  <si>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</si>
  <si>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</si>
  <si>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</si>
  <si>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</si>
  <si>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</si>
  <si>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</si>
  <si>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</si>
  <si>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</si>
  <si>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</si>
  <si>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</si>
  <si>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</si>
  <si>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</si>
  <si>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</si>
  <si>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</si>
  <si>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</si>
  <si>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</si>
  <si>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</si>
  <si>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</si>
  <si>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</si>
  <si>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</si>
  <si>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</si>
  <si>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</si>
  <si>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</si>
  <si>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</si>
  <si>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</si>
  <si>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</si>
  <si>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</si>
  <si>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</si>
  <si>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</si>
  <si>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</si>
  <si>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</si>
  <si>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</si>
  <si>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</si>
  <si>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</si>
  <si>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</si>
  <si>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</si>
  <si>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</si>
  <si>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</si>
  <si>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</si>
  <si>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</si>
  <si>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</si>
  <si>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</si>
  <si>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</si>
  <si>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</si>
  <si>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</si>
  <si>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</si>
  <si>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</si>
  <si>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</si>
  <si>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</si>
  <si>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</si>
  <si>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</si>
  <si>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</si>
  <si>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</si>
  <si>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</si>
  <si>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</si>
  <si>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</si>
  <si>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</si>
  <si>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</si>
  <si>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</si>
  <si>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</si>
  <si>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</si>
  <si>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</si>
  <si>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</si>
  <si>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</si>
  <si>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</si>
  <si>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</si>
  <si>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</si>
  <si>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</si>
  <si>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</si>
  <si>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</si>
  <si>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</si>
  <si>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</si>
  <si>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</si>
  <si>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</si>
  <si>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</si>
  <si>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</si>
  <si>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</si>
  <si>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</si>
  <si>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</si>
  <si>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</si>
  <si>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</si>
  <si>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</si>
  <si>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</si>
  <si>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</si>
  <si>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</si>
  <si>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</si>
  <si>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</si>
  <si>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</si>
  <si>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</si>
  <si>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</si>
  <si>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</si>
  <si>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</si>
  <si>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</si>
  <si>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</si>
  <si>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</si>
  <si>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</si>
  <si>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</si>
  <si>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</si>
  <si>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</si>
  <si>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</si>
  <si>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</si>
  <si>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</si>
  <si>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</si>
  <si>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</si>
  <si>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</si>
  <si>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</si>
  <si>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</si>
  <si>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</si>
  <si>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</si>
  <si>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</si>
  <si>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</si>
  <si>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</si>
  <si>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</si>
  <si>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</si>
  <si>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</si>
  <si>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</si>
  <si>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</si>
  <si>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</si>
  <si>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</si>
  <si>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</si>
  <si>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</si>
  <si>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</si>
  <si>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</si>
  <si>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</si>
  <si>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</si>
  <si>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</si>
  <si>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</si>
  <si>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</si>
  <si>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</si>
  <si>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</si>
  <si>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</si>
  <si>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</si>
  <si>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</si>
  <si>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</si>
  <si>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</si>
  <si>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</si>
  <si>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</si>
  <si>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</si>
  <si>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</si>
  <si>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</si>
  <si>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</si>
  <si>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</si>
  <si>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</si>
  <si>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</si>
  <si>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</si>
  <si>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</si>
  <si>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</si>
  <si>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</si>
  <si>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</si>
  <si>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</si>
  <si>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</si>
  <si>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</si>
  <si>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</si>
  <si>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</si>
  <si>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</si>
  <si>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</si>
  <si>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</si>
  <si>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</si>
  <si>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</si>
  <si>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</si>
  <si>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</si>
  <si>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</si>
  <si>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</si>
  <si>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</si>
  <si>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</si>
  <si>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</si>
  <si>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</si>
  <si>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</si>
  <si>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</si>
  <si>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</si>
  <si>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</si>
  <si>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</si>
  <si>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</si>
  <si>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</si>
  <si>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</si>
  <si>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</si>
  <si>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</si>
  <si>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</si>
  <si>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</si>
  <si>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</si>
  <si>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</si>
  <si>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</si>
  <si>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</si>
  <si>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</si>
  <si>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</si>
  <si>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</si>
  <si>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</si>
  <si>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</si>
  <si>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</si>
  <si>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</si>
  <si>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</si>
  <si>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</si>
  <si>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</si>
  <si>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</si>
  <si>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</si>
  <si>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</si>
  <si>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</si>
  <si>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</si>
  <si>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</si>
  <si>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</si>
  <si>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</si>
  <si>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</si>
  <si>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</si>
  <si>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</si>
  <si>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</si>
  <si>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</si>
  <si>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</si>
  <si>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</si>
  <si>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</si>
  <si>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</si>
  <si>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</si>
  <si>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</si>
  <si>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</si>
  <si>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</si>
  <si>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</si>
  <si>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</si>
  <si>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</si>
  <si>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</si>
  <si>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</si>
  <si>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</si>
  <si>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</si>
  <si>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</si>
  <si>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</si>
  <si>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</si>
  <si>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</si>
  <si>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</si>
  <si>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</si>
  <si>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</si>
  <si>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</si>
  <si>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</si>
  <si>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</si>
  <si>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</si>
  <si>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</si>
  <si>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</si>
  <si>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</si>
  <si>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</si>
  <si>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</si>
  <si>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</si>
  <si>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</si>
  <si>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</si>
  <si>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</si>
  <si>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</si>
  <si>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</si>
  <si>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</si>
  <si>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</si>
  <si>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</si>
  <si>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</si>
  <si>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</si>
  <si>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</si>
  <si>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</si>
  <si>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</si>
  <si>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</si>
  <si>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</si>
  <si>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</si>
  <si>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</si>
  <si>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</si>
  <si>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</si>
  <si>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</si>
  <si>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</si>
  <si>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</si>
  <si>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</si>
  <si>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</si>
  <si>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</si>
  <si>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</si>
  <si>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</si>
  <si>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</si>
  <si>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</si>
  <si>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</si>
  <si>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</si>
  <si>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</si>
  <si>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</si>
  <si>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</si>
  <si>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</si>
  <si>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</si>
  <si>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</si>
  <si>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</si>
  <si>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</si>
  <si>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</si>
  <si>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</si>
  <si>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</si>
  <si>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</si>
  <si>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</si>
  <si>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</si>
  <si>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</si>
  <si>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</si>
  <si>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</si>
  <si>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</si>
  <si>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</si>
  <si>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</si>
  <si>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</si>
  <si>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</si>
  <si>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</si>
  <si>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</si>
  <si>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</si>
  <si>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</si>
  <si>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</si>
  <si>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</si>
  <si>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</si>
  <si>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</si>
  <si>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</si>
  <si>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</si>
  <si>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</si>
  <si>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</si>
  <si>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</si>
  <si>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</si>
  <si>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</si>
  <si>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</si>
  <si>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</si>
  <si>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</si>
  <si>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</si>
  <si>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</si>
  <si>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</si>
  <si>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</si>
  <si>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</si>
  <si>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</si>
  <si>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</si>
  <si>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</si>
  <si>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</si>
  <si>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</si>
  <si>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</si>
  <si>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</si>
  <si>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</si>
  <si>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</si>
  <si>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</si>
  <si>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</si>
  <si>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</si>
  <si>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</si>
  <si>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</si>
  <si>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</si>
  <si>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</si>
  <si>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</si>
  <si>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</si>
  <si>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</si>
  <si>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</si>
  <si>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</si>
  <si>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</si>
  <si>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</si>
  <si>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</si>
  <si>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</si>
  <si>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</si>
  <si>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</si>
  <si>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</si>
  <si>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</si>
  <si>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</si>
  <si>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</si>
  <si>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</si>
  <si>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</si>
  <si>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</si>
  <si>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</si>
  <si>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</si>
  <si>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</si>
  <si>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</si>
  <si>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</si>
  <si>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</si>
  <si>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</si>
  <si>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</si>
  <si>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</si>
  <si>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</si>
  <si>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</si>
  <si>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</si>
  <si>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</si>
  <si>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</si>
  <si>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</si>
  <si>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</si>
  <si>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</si>
  <si>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</si>
  <si>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</si>
  <si>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</si>
  <si>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</si>
  <si>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</si>
  <si>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</si>
  <si>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</si>
  <si>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</si>
  <si>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</si>
  <si>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</si>
  <si>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</si>
  <si>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</si>
  <si>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</si>
  <si>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</si>
  <si>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</si>
  <si>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</si>
  <si>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</si>
  <si>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</si>
  <si>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</si>
  <si>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</si>
  <si>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</si>
  <si>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</si>
  <si>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</si>
  <si>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</si>
  <si>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</si>
  <si>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</si>
  <si>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</si>
  <si>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</si>
  <si>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</si>
  <si>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</si>
  <si>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</si>
  <si>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</si>
  <si>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</si>
  <si>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</si>
  <si>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</si>
  <si>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</si>
  <si>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</si>
  <si>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</si>
  <si>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</si>
  <si>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</si>
  <si>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</si>
  <si>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</si>
  <si>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</si>
  <si>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</si>
  <si>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</si>
  <si>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</si>
  <si>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</si>
  <si>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</si>
  <si>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</si>
  <si>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</si>
  <si>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</si>
  <si>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</si>
  <si>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</si>
  <si>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</si>
  <si>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</si>
  <si>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</si>
  <si>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</si>
  <si>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</si>
  <si>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</si>
  <si>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</si>
  <si>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</si>
  <si>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</si>
  <si>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</si>
  <si>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</si>
  <si>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</si>
  <si>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</si>
  <si>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</si>
  <si>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</si>
  <si>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</si>
  <si>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</si>
  <si>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</si>
  <si>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</si>
  <si>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</si>
  <si>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</si>
  <si>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</si>
  <si>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</si>
  <si>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</si>
  <si>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</si>
  <si>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</si>
  <si>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</si>
  <si>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</si>
  <si>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</si>
  <si>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</si>
  <si>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</si>
  <si>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</si>
  <si>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</si>
  <si>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</si>
  <si>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</si>
  <si>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</si>
  <si>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</si>
  <si>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</si>
  <si>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</si>
  <si>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</si>
  <si>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</si>
  <si>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</si>
  <si>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</si>
  <si>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</si>
  <si>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</si>
  <si>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</si>
  <si>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</si>
  <si>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</si>
  <si>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</si>
  <si>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</si>
  <si>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</si>
  <si>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</si>
  <si>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</si>
  <si>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</si>
  <si>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</si>
  <si>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</si>
  <si>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</si>
  <si>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</si>
  <si>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</si>
  <si>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</si>
  <si>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</si>
  <si>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</si>
  <si>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</si>
  <si>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</si>
  <si>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</si>
  <si>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</si>
  <si>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</si>
  <si>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</si>
  <si>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</si>
  <si>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</si>
  <si>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</si>
  <si>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</si>
  <si>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</si>
  <si>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</si>
  <si>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</si>
  <si>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</si>
  <si>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</si>
  <si>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</si>
  <si>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</si>
  <si>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</si>
  <si>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</si>
  <si>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</si>
  <si>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</si>
  <si>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</si>
  <si>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</si>
  <si>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</si>
  <si>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</si>
  <si>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</si>
  <si>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</si>
  <si>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</si>
  <si>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</si>
  <si>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</si>
  <si>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</si>
  <si>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</si>
  <si>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</si>
  <si>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</si>
  <si>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</si>
  <si>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</si>
  <si>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</si>
  <si>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</si>
  <si>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</si>
  <si>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</si>
  <si>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</si>
  <si>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</si>
  <si>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</si>
  <si>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</si>
  <si>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</si>
  <si>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</si>
  <si>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</si>
  <si>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</si>
  <si>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</si>
  <si>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</si>
  <si>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</si>
  <si>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</si>
  <si>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</si>
  <si>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</si>
  <si>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</si>
  <si>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</si>
  <si>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</si>
  <si>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</si>
  <si>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</si>
  <si>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</si>
  <si>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</si>
  <si>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</si>
  <si>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</si>
  <si>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</si>
  <si>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</si>
  <si>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</si>
  <si>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</si>
  <si>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</si>
  <si>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</si>
  <si>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</si>
  <si>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</si>
  <si>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</si>
  <si>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</si>
  <si>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</si>
  <si>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</si>
  <si>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</si>
  <si>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</si>
  <si>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</si>
  <si>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</si>
  <si>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</si>
  <si>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</si>
  <si>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</si>
  <si>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</si>
  <si>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</si>
  <si>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</si>
  <si>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</si>
  <si>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</si>
  <si>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</si>
  <si>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</si>
  <si>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</si>
  <si>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</si>
  <si>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</si>
  <si>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</si>
  <si>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</si>
  <si>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</si>
  <si>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</si>
  <si>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</si>
  <si>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</si>
  <si>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</si>
  <si>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</si>
  <si>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</si>
  <si>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</si>
  <si>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</si>
  <si>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</si>
  <si>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</si>
  <si>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</si>
  <si>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</si>
  <si>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</si>
  <si>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</si>
  <si>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</si>
  <si>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</si>
  <si>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</si>
  <si>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</si>
  <si>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</si>
  <si>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</si>
  <si>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</si>
  <si>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</si>
  <si>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</si>
  <si>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</si>
  <si>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</si>
  <si>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</si>
  <si>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</si>
  <si>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</si>
  <si>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</si>
  <si>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</si>
  <si>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</si>
  <si>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</si>
  <si>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</si>
  <si>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</si>
  <si>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</si>
  <si>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</si>
  <si>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</si>
  <si>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</si>
  <si>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</si>
  <si>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</si>
  <si>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</si>
  <si>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</si>
  <si>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</si>
  <si>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</si>
  <si>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</si>
  <si>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</si>
  <si>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</si>
  <si>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</si>
  <si>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</si>
  <si>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</si>
  <si>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</si>
  <si>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</si>
  <si>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</si>
  <si>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</si>
  <si>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</si>
  <si>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</si>
  <si>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</si>
  <si>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</si>
  <si>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</si>
  <si>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</si>
  <si>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</si>
  <si>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</si>
  <si>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</si>
  <si>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</si>
  <si>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</si>
  <si>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</si>
  <si>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</si>
  <si>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</si>
  <si>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</si>
  <si>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</si>
  <si>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</si>
  <si>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</si>
  <si>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</si>
  <si>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</si>
  <si>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</si>
  <si>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</si>
  <si>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</si>
  <si>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</si>
  <si>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</si>
  <si>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</si>
  <si>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</si>
  <si>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</si>
  <si>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</si>
  <si>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</si>
  <si>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</si>
  <si>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</si>
  <si>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</si>
  <si>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</si>
  <si>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</si>
  <si>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</si>
  <si>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</si>
  <si>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</si>
  <si>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</si>
  <si>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</si>
  <si>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</si>
  <si>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</si>
  <si>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</si>
  <si>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</si>
  <si>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</si>
  <si>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</si>
  <si>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</si>
  <si>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</si>
  <si>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</si>
  <si>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</si>
  <si>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</si>
  <si>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</si>
  <si>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</si>
  <si>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</si>
  <si>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</si>
  <si>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</si>
  <si>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</si>
  <si>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</si>
  <si>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</si>
  <si>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</si>
  <si>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</si>
  <si>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</si>
  <si>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</si>
  <si>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</si>
  <si>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</si>
  <si>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</si>
  <si>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</si>
  <si>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</si>
  <si>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</si>
  <si>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</si>
  <si>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</si>
  <si>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</si>
  <si>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</si>
  <si>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</si>
  <si>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</si>
  <si>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</si>
  <si>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</si>
  <si>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</si>
  <si>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</si>
  <si>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</si>
  <si>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</si>
  <si>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</si>
  <si>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</si>
  <si>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</si>
  <si>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</si>
  <si>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</si>
  <si>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</si>
  <si>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</si>
  <si>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</si>
  <si>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</si>
  <si>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</si>
  <si>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</si>
  <si>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</si>
  <si>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</si>
  <si>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</si>
  <si>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</si>
  <si>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</si>
  <si>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</si>
  <si>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</si>
  <si>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</si>
  <si>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</si>
  <si>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</si>
  <si>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</si>
  <si>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</si>
  <si>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</si>
  <si>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</si>
  <si>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</si>
  <si>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</si>
  <si>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</si>
  <si>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</si>
  <si>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</si>
  <si>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</si>
  <si>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</si>
  <si>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</si>
  <si>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</si>
  <si>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</si>
  <si>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</si>
  <si>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</si>
  <si>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</si>
  <si>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</si>
  <si>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</si>
  <si>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</si>
  <si>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</si>
  <si>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</si>
  <si>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</si>
  <si>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</si>
  <si>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</si>
  <si>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</si>
  <si>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</si>
  <si>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</si>
  <si>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</si>
  <si>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</si>
  <si>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</si>
  <si>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</si>
  <si>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</si>
  <si>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</si>
  <si>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</si>
  <si>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</si>
  <si>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</si>
  <si>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</si>
  <si>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</si>
  <si>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</si>
  <si>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</si>
  <si>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</si>
  <si>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</si>
  <si>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</si>
  <si>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</si>
  <si>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</si>
  <si>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</si>
  <si>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</si>
  <si>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</si>
  <si>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</si>
  <si>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</si>
  <si>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</si>
  <si>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</si>
  <si>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</si>
  <si>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</si>
  <si>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</si>
  <si>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</si>
  <si>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</si>
  <si>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</si>
  <si>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</si>
  <si>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</si>
  <si>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</si>
  <si>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</si>
  <si>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</si>
  <si>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</si>
  <si>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</si>
  <si>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</si>
  <si>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</si>
  <si>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</si>
  <si>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</si>
  <si>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</si>
  <si>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</si>
  <si>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</si>
  <si>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</si>
  <si>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</si>
  <si>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</si>
  <si>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</si>
  <si>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</si>
  <si>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</si>
  <si>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</si>
  <si>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</si>
  <si>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</si>
  <si>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</si>
  <si>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</si>
  <si>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</si>
  <si>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</si>
  <si>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</si>
  <si>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</si>
  <si>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</si>
  <si>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</si>
  <si>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</si>
  <si>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</si>
  <si>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</si>
  <si>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</si>
  <si>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</si>
  <si>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</si>
  <si>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</si>
  <si>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</si>
  <si>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</si>
  <si>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</si>
  <si>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</si>
  <si>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</si>
  <si>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</si>
  <si>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</si>
  <si>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</si>
  <si>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</si>
  <si>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</si>
  <si>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</si>
  <si>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</si>
  <si>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</si>
  <si>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</si>
  <si>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</si>
  <si>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</si>
  <si>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</si>
  <si>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</si>
  <si>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</si>
  <si>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</si>
  <si>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</si>
  <si>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</si>
  <si>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</si>
  <si>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</si>
  <si>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</si>
  <si>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</si>
  <si>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</si>
  <si>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</si>
  <si>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</si>
  <si>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</si>
  <si>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</si>
  <si>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</si>
  <si>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</si>
  <si>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</si>
  <si>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</si>
  <si>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</si>
  <si>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</si>
  <si>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</si>
  <si>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</si>
  <si>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</si>
  <si>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</si>
  <si>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</si>
  <si>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</si>
  <si>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</si>
  <si>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</si>
  <si>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</si>
  <si>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</si>
  <si>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</si>
  <si>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</si>
  <si>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</si>
  <si>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</si>
  <si>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</si>
  <si>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</si>
  <si>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</si>
  <si>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</si>
  <si>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</si>
  <si>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</si>
  <si>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</si>
  <si>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</si>
  <si>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</si>
  <si>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</si>
  <si>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</si>
  <si>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</si>
  <si>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</si>
  <si>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</si>
  <si>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</si>
  <si>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</si>
  <si>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</si>
  <si>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</si>
  <si>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</si>
  <si>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</si>
  <si>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</si>
  <si>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</si>
  <si>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</si>
  <si>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</si>
  <si>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</si>
  <si>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</si>
  <si>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</si>
  <si>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</si>
  <si>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</si>
  <si>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</si>
  <si>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</si>
  <si>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</si>
  <si>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</si>
  <si>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</si>
  <si>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</si>
  <si>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</si>
  <si>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</si>
  <si>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</si>
  <si>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</si>
  <si>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</si>
  <si>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</si>
  <si>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</si>
  <si>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</si>
  <si>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</si>
  <si>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</si>
  <si>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</si>
  <si>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</si>
  <si>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</si>
  <si>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</si>
  <si>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</si>
  <si>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</si>
  <si>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</si>
  <si>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</si>
  <si>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</si>
  <si>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</si>
  <si>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</si>
  <si>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</si>
  <si>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</si>
  <si>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</si>
  <si>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</si>
  <si>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</si>
  <si>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</si>
  <si>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</si>
  <si>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</si>
  <si>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</si>
  <si>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</si>
  <si>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</si>
  <si>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</si>
  <si>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</si>
  <si>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</si>
  <si>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</si>
  <si>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</si>
  <si>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</si>
  <si>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</si>
  <si>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</si>
  <si>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</si>
  <si>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</si>
  <si>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</si>
  <si>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</si>
  <si>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</si>
  <si>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</si>
  <si>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</si>
  <si>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</si>
  <si>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</si>
  <si>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</si>
  <si>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</si>
  <si>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</si>
  <si>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</si>
  <si>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</si>
  <si>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</si>
  <si>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</si>
  <si>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</si>
  <si>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</si>
  <si>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</si>
  <si>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</si>
  <si>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</si>
  <si>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</si>
  <si>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</si>
  <si>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</si>
  <si>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</si>
  <si>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</si>
  <si>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</si>
  <si>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</si>
  <si>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</si>
  <si>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</si>
  <si>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</si>
  <si>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</si>
  <si>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</si>
  <si>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</si>
  <si>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</si>
  <si>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</si>
  <si>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</si>
  <si>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</si>
  <si>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</si>
  <si>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</si>
  <si>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</si>
  <si>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</si>
  <si>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</si>
  <si>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</si>
  <si>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</si>
  <si>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</si>
  <si>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</si>
  <si>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</si>
  <si>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</si>
  <si>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</si>
  <si>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</si>
  <si>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</si>
  <si>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</si>
  <si>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</si>
  <si>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</si>
  <si>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</si>
  <si>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</si>
  <si>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</si>
  <si>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</si>
  <si>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</si>
  <si>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</si>
  <si>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</si>
  <si>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</si>
  <si>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</si>
  <si>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</si>
  <si>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</si>
  <si>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</si>
  <si>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</si>
  <si>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</si>
  <si>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</si>
  <si>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</si>
  <si>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</si>
  <si>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</si>
  <si>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</si>
  <si>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</si>
  <si>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</si>
  <si>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</si>
  <si>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</si>
  <si>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</si>
  <si>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</si>
  <si>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</si>
  <si>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</si>
  <si>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</si>
  <si>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</si>
  <si>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</si>
  <si>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</si>
  <si>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</si>
  <si>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</si>
  <si>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</si>
  <si>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</si>
  <si>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</si>
  <si>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</si>
  <si>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</si>
  <si>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</si>
  <si>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</si>
  <si>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</si>
  <si>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</si>
  <si>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</si>
  <si>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</si>
  <si>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</si>
  <si>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</si>
  <si>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</si>
  <si>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</si>
  <si>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</si>
  <si>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</si>
  <si>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</si>
  <si>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</si>
  <si>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</si>
  <si>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</si>
  <si>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</si>
  <si>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</si>
  <si>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</si>
  <si>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</si>
  <si>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</si>
  <si>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</si>
  <si>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</si>
  <si>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</si>
  <si>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</si>
  <si>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</si>
  <si>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</si>
  <si>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</si>
  <si>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</si>
  <si>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</si>
  <si>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</si>
  <si>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</si>
  <si>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</si>
  <si>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</si>
  <si>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</si>
  <si>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</si>
  <si>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</si>
  <si>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</si>
  <si>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</si>
  <si>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</si>
  <si>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</si>
  <si>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</si>
  <si>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</si>
  <si>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</si>
  <si>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</si>
  <si>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</si>
  <si>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</si>
  <si>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</si>
  <si>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</si>
  <si>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</si>
  <si>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</si>
  <si>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</si>
  <si>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</si>
  <si>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</si>
  <si>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</si>
  <si>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</si>
  <si>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</si>
  <si>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</si>
  <si>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</si>
  <si>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</si>
  <si>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</si>
  <si>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</si>
  <si>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</si>
  <si>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</si>
  <si>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</si>
  <si>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</si>
  <si>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</si>
  <si>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</si>
  <si>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</si>
  <si>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</si>
  <si>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</si>
  <si>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</si>
  <si>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</si>
  <si>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</si>
  <si>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</si>
  <si>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</si>
  <si>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</si>
  <si>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</si>
  <si>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</si>
  <si>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</si>
  <si>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</si>
  <si>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</si>
  <si>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</si>
  <si>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</si>
  <si>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</si>
  <si>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</si>
  <si>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</si>
  <si>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</si>
  <si>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</si>
  <si>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</si>
  <si>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</si>
  <si>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</si>
  <si>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</si>
  <si>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</si>
  <si>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</si>
  <si>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</si>
  <si>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</si>
  <si>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</si>
  <si>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</si>
  <si>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</si>
  <si>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</si>
  <si>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</si>
  <si>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</si>
  <si>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</si>
  <si>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</si>
  <si>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</si>
  <si>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</si>
  <si>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</si>
  <si>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</si>
  <si>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</si>
  <si>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</si>
  <si>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</si>
  <si>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</si>
  <si>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</si>
  <si>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</si>
  <si>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</si>
  <si>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</si>
  <si>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</si>
  <si>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</si>
  <si>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</si>
  <si>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</si>
  <si>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</si>
  <si>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</si>
  <si>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</si>
  <si>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</si>
  <si>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</si>
  <si>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</si>
  <si>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</si>
  <si>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</si>
  <si>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</si>
  <si>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</si>
  <si>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</si>
  <si>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</si>
  <si>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</si>
  <si>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</si>
  <si>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</si>
  <si>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</si>
  <si>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</si>
  <si>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</si>
  <si>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</si>
  <si>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</si>
  <si>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</si>
  <si>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</si>
  <si>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</si>
  <si>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</si>
  <si>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</si>
  <si>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</si>
  <si>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</si>
  <si>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</si>
  <si>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</si>
  <si>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</si>
  <si>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</si>
  <si>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</si>
  <si>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</si>
  <si>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</si>
  <si>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</si>
  <si>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</si>
  <si>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</si>
  <si>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</si>
  <si>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</si>
  <si>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</si>
  <si>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</si>
  <si>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</si>
  <si>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</si>
  <si>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</si>
  <si>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</si>
  <si>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</si>
  <si>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</si>
  <si>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</si>
  <si>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</si>
  <si>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</si>
  <si>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</si>
  <si>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</si>
  <si>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</si>
  <si>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</si>
  <si>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</si>
  <si>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</si>
  <si>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</si>
  <si>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</si>
  <si>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</si>
  <si>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</si>
  <si>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</si>
  <si>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</si>
  <si>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</si>
  <si>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</si>
  <si>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</si>
  <si>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</si>
  <si>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</si>
  <si>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</si>
  <si>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</si>
  <si>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</si>
  <si>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</si>
  <si>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</si>
  <si>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</si>
  <si>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</si>
  <si>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</si>
  <si>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</si>
  <si>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</si>
  <si>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</si>
  <si>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</si>
  <si>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</si>
  <si>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</si>
  <si>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</si>
  <si>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</si>
  <si>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</si>
  <si>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</si>
  <si>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</si>
  <si>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</si>
  <si>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</si>
  <si>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</si>
  <si>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</si>
  <si>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</si>
  <si>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</si>
  <si>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</si>
  <si>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</si>
  <si>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</si>
  <si>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</si>
  <si>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</si>
  <si>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</si>
  <si>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</si>
  <si>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</si>
  <si>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</si>
  <si>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</si>
  <si>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</si>
  <si>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</si>
  <si>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</si>
  <si>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</si>
  <si>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</si>
  <si>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</si>
  <si>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</si>
  <si>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</si>
  <si>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</si>
  <si>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</si>
  <si>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</si>
  <si>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</si>
  <si>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</si>
  <si>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</si>
  <si>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</si>
  <si>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</si>
  <si>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</si>
  <si>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</si>
  <si>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</si>
  <si>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</si>
  <si>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</si>
  <si>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</si>
  <si>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</si>
  <si>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</si>
  <si>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</si>
  <si>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</si>
  <si>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</si>
  <si>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</si>
  <si>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</si>
  <si>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</si>
  <si>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</si>
  <si>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</si>
  <si>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</si>
  <si>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</si>
  <si>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</si>
  <si>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</si>
  <si>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</si>
  <si>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</si>
  <si>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</si>
  <si>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</si>
  <si>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</si>
  <si>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</si>
  <si>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</si>
  <si>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</si>
  <si>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</si>
  <si>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</si>
  <si>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</si>
  <si>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</si>
  <si>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</si>
  <si>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</si>
  <si>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</si>
  <si>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</si>
  <si>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</si>
  <si>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</si>
  <si>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</si>
  <si>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</si>
  <si>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</si>
  <si>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</si>
  <si>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</si>
  <si>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</si>
  <si>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</si>
  <si>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</si>
  <si>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</si>
  <si>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</si>
  <si>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</si>
  <si>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</si>
  <si>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</si>
  <si>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</si>
  <si>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</si>
  <si>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</si>
  <si>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</si>
  <si>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</si>
  <si>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</si>
  <si>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</si>
  <si>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</si>
  <si>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</si>
  <si>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</si>
  <si>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</si>
  <si>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</si>
  <si>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</si>
  <si>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</si>
  <si>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</si>
  <si>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</si>
  <si>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</si>
  <si>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</si>
  <si>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</si>
  <si>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</si>
  <si>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</si>
  <si>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</si>
  <si>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</si>
  <si>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</si>
  <si>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</si>
  <si>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</si>
  <si>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</si>
  <si>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</si>
  <si>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</si>
  <si>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</si>
  <si>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</si>
  <si>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</si>
  <si>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</si>
  <si>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</si>
  <si>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</si>
  <si>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</si>
  <si>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</si>
  <si>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</si>
  <si>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</si>
  <si>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</si>
  <si>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</si>
  <si>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</si>
  <si>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</si>
  <si>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</si>
  <si>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</si>
  <si>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</si>
  <si>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</si>
  <si>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</si>
  <si>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</si>
  <si>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</si>
  <si>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</si>
  <si>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</si>
  <si>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</si>
  <si>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</si>
  <si>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</si>
  <si>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</si>
  <si>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</si>
  <si>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</si>
  <si>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</si>
  <si>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</si>
  <si>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</si>
  <si>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</si>
  <si>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</si>
  <si>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</si>
  <si>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</si>
  <si>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</si>
  <si>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</si>
  <si>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</si>
  <si>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</si>
  <si>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</si>
  <si>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</si>
  <si>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</si>
  <si>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</si>
  <si>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</si>
  <si>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</si>
  <si>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</si>
  <si>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</si>
  <si>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</si>
  <si>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</si>
  <si>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</si>
  <si>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</si>
  <si>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</si>
  <si>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</si>
  <si>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</si>
  <si>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</si>
  <si>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</si>
  <si>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</si>
  <si>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</si>
  <si>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</si>
  <si>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</si>
  <si>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</si>
  <si>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</si>
  <si>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</si>
  <si>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</si>
  <si>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</si>
  <si>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</si>
  <si>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</si>
  <si>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</si>
  <si>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</si>
  <si>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</si>
  <si>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</si>
  <si>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</si>
  <si>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</si>
  <si>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</si>
  <si>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</si>
  <si>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</si>
  <si>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</si>
  <si>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</si>
  <si>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</si>
  <si>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</si>
  <si>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</si>
  <si>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</si>
  <si>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</si>
  <si>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</si>
  <si>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</si>
  <si>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</si>
  <si>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</si>
  <si>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</si>
  <si>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</si>
  <si>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</si>
  <si>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</si>
  <si>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</si>
  <si>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</si>
  <si>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</si>
  <si>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</si>
  <si>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</si>
  <si>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</si>
  <si>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</si>
  <si>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</si>
  <si>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</si>
  <si>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</si>
  <si>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</si>
  <si>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</si>
  <si>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</si>
  <si>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</si>
  <si>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</si>
  <si>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</si>
  <si>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</si>
  <si>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</si>
  <si>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</si>
  <si>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</si>
  <si>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</si>
  <si>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</si>
  <si>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</si>
  <si>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</si>
  <si>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</si>
  <si>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</si>
  <si>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</si>
  <si>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</si>
  <si>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</si>
  <si>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</si>
  <si>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</si>
  <si>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</si>
  <si>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</si>
  <si>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</si>
  <si>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</si>
  <si>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</si>
  <si>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</si>
  <si>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</si>
  <si>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</si>
  <si>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</si>
  <si>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</si>
  <si>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</si>
  <si>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</si>
  <si>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</si>
  <si>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</si>
  <si>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</si>
  <si>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</si>
  <si>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</si>
  <si>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</si>
  <si>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</si>
  <si>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</si>
  <si>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</si>
  <si>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</si>
  <si>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</si>
  <si>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</si>
  <si>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</si>
  <si>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</si>
  <si>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</si>
  <si>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</si>
  <si>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</si>
  <si>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</si>
  <si>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</si>
  <si>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</si>
  <si>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</si>
  <si>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</si>
  <si>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</si>
  <si>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</si>
  <si>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</si>
  <si>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</si>
  <si>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</si>
  <si>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</si>
  <si>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</si>
  <si>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</si>
  <si>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</si>
  <si>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</si>
  <si>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</si>
  <si>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</si>
  <si>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</si>
  <si>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</si>
  <si>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</si>
  <si>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</si>
  <si>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</si>
  <si>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</si>
  <si>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</si>
  <si>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</si>
  <si>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</si>
  <si>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</si>
  <si>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</si>
  <si>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</si>
  <si>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</si>
  <si>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</si>
  <si>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</si>
  <si>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</si>
  <si>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</si>
  <si>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</si>
  <si>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</si>
  <si>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</si>
  <si>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</si>
  <si>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</si>
  <si>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</si>
  <si>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</si>
  <si>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</si>
  <si>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</si>
  <si>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</si>
  <si>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</si>
  <si>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</si>
  <si>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</si>
  <si>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</si>
  <si>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</si>
  <si>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</si>
  <si>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</si>
  <si>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</si>
  <si>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</si>
  <si>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</si>
  <si>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</si>
  <si>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</si>
  <si>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</si>
  <si>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</si>
  <si>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</si>
  <si>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</si>
  <si>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</si>
  <si>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</si>
  <si>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</si>
  <si>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</si>
  <si>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</si>
  <si>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</si>
  <si>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</si>
  <si>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</si>
  <si>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</si>
  <si>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</si>
  <si>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</si>
  <si>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</si>
  <si>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</si>
  <si>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</si>
  <si>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</si>
  <si>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</si>
  <si>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</si>
  <si>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</si>
  <si>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</si>
  <si>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</si>
  <si>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</si>
  <si>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</si>
  <si>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</si>
  <si>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</si>
  <si>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</si>
  <si>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</si>
  <si>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</si>
  <si>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</si>
  <si>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</si>
  <si>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</si>
  <si>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</si>
  <si>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</si>
  <si>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</si>
  <si>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</si>
  <si>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</si>
  <si>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</si>
  <si>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</si>
  <si>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</si>
  <si>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</si>
  <si>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</si>
  <si>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</si>
  <si>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</si>
  <si>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</si>
  <si>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</si>
  <si>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</si>
  <si>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</si>
  <si>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</si>
  <si>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</si>
  <si>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</si>
  <si>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</si>
  <si>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</si>
  <si>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</si>
  <si>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</si>
  <si>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</si>
  <si>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</si>
  <si>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</si>
  <si>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</si>
  <si>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</si>
  <si>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</si>
  <si>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</si>
  <si>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</si>
  <si>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</si>
  <si>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</si>
  <si>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</si>
  <si>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</si>
  <si>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</si>
  <si>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</si>
  <si>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</si>
  <si>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</si>
  <si>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</si>
  <si>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</si>
  <si>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</si>
  <si>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</si>
  <si>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</si>
  <si>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</si>
  <si>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</si>
  <si>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</si>
  <si>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</si>
  <si>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</si>
  <si>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</si>
  <si>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</si>
  <si>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</si>
  <si>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</si>
  <si>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</si>
  <si>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</si>
  <si>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</si>
  <si>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</si>
  <si>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</si>
  <si>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</si>
  <si>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</si>
  <si>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</si>
  <si>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</si>
  <si>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</si>
  <si>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</si>
  <si>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</si>
  <si>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</si>
  <si>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</si>
  <si>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</si>
  <si>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</si>
  <si>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</si>
  <si>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</si>
  <si>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</si>
  <si>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</si>
  <si>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</si>
  <si>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</si>
  <si>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</si>
  <si>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</si>
  <si>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</si>
  <si>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</si>
  <si>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</si>
  <si>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</si>
  <si>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</si>
  <si>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</si>
  <si>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</si>
  <si>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</si>
  <si>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</si>
  <si>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</si>
  <si>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</si>
  <si>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</si>
  <si>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</si>
  <si>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</si>
  <si>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</si>
  <si>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</si>
  <si>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</si>
  <si>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</si>
  <si>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</si>
  <si>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</si>
  <si>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</si>
  <si>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</si>
  <si>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</si>
  <si>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</si>
  <si>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</si>
  <si>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</si>
  <si>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</si>
  <si>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</si>
  <si>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</si>
  <si>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</si>
  <si>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</si>
  <si>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</si>
  <si>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</si>
  <si>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</si>
  <si>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</si>
  <si>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</si>
  <si>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</si>
  <si>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</si>
  <si>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</si>
  <si>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</si>
  <si>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</si>
  <si>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</si>
  <si>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</si>
  <si>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</si>
  <si>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</si>
  <si>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</si>
  <si>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</si>
  <si>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</si>
  <si>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</si>
  <si>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</si>
  <si>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</si>
  <si>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</si>
  <si>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</si>
  <si>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</si>
  <si>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</si>
  <si>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</si>
  <si>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</si>
  <si>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</si>
  <si>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</si>
  <si>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</si>
  <si>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</si>
  <si>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</si>
  <si>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</si>
  <si>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</si>
  <si>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</si>
  <si>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</si>
  <si>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</si>
  <si>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</si>
  <si>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</si>
  <si>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</si>
  <si>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</si>
  <si>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</si>
  <si>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</si>
  <si>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</si>
  <si>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</si>
  <si>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</si>
  <si>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</si>
  <si>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</si>
  <si>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</si>
  <si>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</si>
  <si>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</si>
  <si>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</si>
  <si>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</si>
  <si>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</si>
  <si>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</si>
  <si>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</si>
  <si>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</si>
  <si>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</si>
  <si>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</si>
  <si>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</si>
  <si>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</si>
  <si>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</si>
  <si>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</si>
  <si>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</si>
  <si>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</si>
  <si>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</si>
  <si>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</si>
  <si>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</si>
  <si>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</si>
  <si>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</si>
  <si>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</si>
  <si>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</si>
  <si>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</si>
  <si>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</si>
  <si>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</si>
  <si>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</si>
  <si>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</si>
  <si>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</si>
  <si>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</si>
  <si>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</si>
  <si>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</si>
  <si>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</si>
  <si>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</si>
  <si>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</si>
  <si>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</si>
  <si>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</si>
  <si>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</si>
  <si>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</si>
  <si>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</si>
  <si>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</si>
  <si>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</si>
  <si>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</si>
  <si>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</si>
  <si>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</si>
  <si>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</si>
  <si>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</si>
  <si>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</si>
  <si>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</si>
  <si>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</si>
  <si>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</si>
  <si>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</si>
  <si>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</si>
  <si>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</si>
  <si>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</si>
  <si>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</si>
  <si>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</si>
  <si>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</si>
  <si>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</si>
  <si>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</si>
  <si>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</si>
  <si>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</si>
  <si>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</si>
  <si>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</si>
  <si>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</si>
  <si>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</si>
  <si>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</si>
  <si>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</si>
  <si>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</si>
  <si>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</si>
  <si>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</si>
  <si>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</si>
  <si>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</si>
  <si>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</si>
  <si>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</si>
  <si>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</si>
  <si>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</si>
  <si>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</si>
  <si>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</si>
  <si>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</si>
  <si>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</si>
  <si>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</si>
  <si>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</si>
  <si>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</si>
  <si>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</si>
  <si>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</si>
  <si>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</si>
  <si>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</si>
  <si>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</si>
  <si>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</si>
  <si>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</si>
  <si>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</si>
  <si>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</si>
  <si>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</si>
  <si>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</si>
  <si>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</si>
  <si>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</si>
  <si>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</si>
  <si>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</si>
  <si>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</si>
  <si>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</si>
  <si>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</si>
  <si>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</si>
  <si>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</si>
  <si>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</si>
  <si>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</si>
  <si>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</si>
  <si>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</si>
  <si>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</si>
  <si>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</si>
  <si>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</si>
  <si>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</si>
  <si>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</si>
  <si>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</si>
  <si>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</si>
  <si>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</si>
  <si>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</si>
  <si>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</si>
  <si>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</si>
  <si>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</si>
  <si>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</si>
  <si>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</si>
  <si>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</si>
  <si>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</si>
  <si>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</si>
  <si>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</si>
  <si>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</si>
  <si>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</si>
  <si>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</si>
  <si>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</si>
  <si>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</si>
  <si>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</si>
  <si>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</si>
  <si>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</si>
  <si>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</si>
  <si>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</si>
  <si>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</si>
  <si>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</si>
  <si>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</si>
  <si>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</si>
  <si>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</si>
  <si>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</si>
  <si>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</si>
  <si>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</si>
  <si>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</si>
  <si>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</si>
  <si>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</si>
  <si>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</si>
  <si>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</si>
  <si>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</si>
  <si>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</si>
  <si>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</si>
  <si>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</si>
  <si>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</si>
  <si>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</si>
  <si>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</si>
  <si>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</si>
  <si>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</si>
  <si>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</si>
  <si>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</si>
  <si>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</si>
  <si>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</si>
  <si>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</si>
  <si>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</si>
  <si>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</si>
  <si>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</si>
  <si>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</si>
  <si>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</si>
  <si>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</si>
  <si>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</si>
  <si>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</si>
  <si>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</si>
  <si>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</si>
  <si>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</si>
  <si>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</si>
  <si>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</si>
  <si>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</si>
  <si>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</si>
  <si>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</si>
  <si>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</si>
  <si>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</si>
  <si>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</si>
  <si>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</si>
  <si>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</si>
  <si>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</si>
  <si>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</si>
  <si>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</si>
  <si>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</si>
  <si>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</si>
  <si>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</si>
  <si>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</si>
  <si>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</si>
  <si>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</si>
  <si>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</si>
  <si>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</si>
  <si>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</si>
  <si>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</si>
  <si>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</si>
  <si>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</si>
  <si>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</si>
  <si>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</si>
  <si>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</si>
  <si>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</si>
  <si>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</si>
  <si>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</si>
  <si>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</si>
  <si>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</si>
  <si>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</si>
  <si>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</si>
  <si>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</si>
  <si>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</si>
  <si>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</si>
  <si>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</si>
  <si>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</si>
  <si>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</si>
  <si>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</si>
  <si>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</si>
  <si>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</si>
  <si>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</si>
  <si>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</si>
  <si>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</si>
  <si>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</si>
  <si>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</si>
  <si>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</si>
  <si>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</si>
  <si>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</si>
  <si>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</si>
  <si>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</si>
  <si>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</si>
  <si>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</si>
  <si>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</si>
  <si>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</si>
  <si>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</si>
  <si>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</si>
  <si>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</si>
  <si>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</si>
  <si>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</si>
  <si>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</si>
  <si>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</si>
  <si>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</si>
  <si>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</si>
  <si>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</si>
  <si>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</si>
  <si>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</si>
  <si>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</si>
  <si>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</si>
  <si>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</si>
  <si>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</si>
  <si>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</si>
  <si>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</si>
  <si>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</si>
  <si>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</si>
  <si>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</si>
  <si>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</si>
  <si>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</si>
  <si>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</si>
  <si>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</si>
  <si>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</si>
  <si>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</si>
  <si>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</si>
  <si>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</si>
  <si>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</si>
  <si>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</si>
  <si>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</si>
  <si>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</si>
  <si>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</si>
  <si>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</si>
  <si>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</si>
  <si>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</si>
  <si>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</si>
  <si>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</si>
  <si>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</si>
  <si>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</si>
  <si>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</si>
  <si>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</si>
  <si>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</si>
  <si>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</si>
  <si>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</si>
  <si>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</si>
  <si>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</si>
  <si>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</si>
  <si>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</si>
  <si>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</si>
  <si>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</si>
  <si>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</si>
  <si>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</si>
  <si>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</si>
  <si>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</si>
  <si>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</si>
  <si>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</si>
  <si>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</si>
  <si>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</si>
  <si>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</si>
  <si>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</si>
  <si>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</si>
  <si>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</si>
  <si>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</si>
  <si>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</si>
  <si>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</si>
  <si>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</si>
  <si>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</si>
  <si>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</si>
  <si>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</si>
  <si>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</si>
  <si>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</si>
  <si>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</si>
  <si>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</si>
  <si>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</si>
  <si>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</si>
  <si>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</si>
  <si>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</si>
  <si>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</si>
  <si>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</si>
  <si>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</si>
  <si>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</si>
  <si>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</si>
  <si>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</si>
  <si>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</si>
  <si>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</si>
  <si>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</si>
  <si>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</si>
  <si>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</si>
  <si>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</si>
  <si>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</si>
  <si>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</si>
  <si>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</si>
  <si>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</si>
  <si>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</si>
  <si>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</si>
  <si>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</si>
  <si>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</si>
  <si>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</si>
  <si>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</si>
  <si>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</si>
  <si>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</si>
  <si>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</si>
  <si>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</si>
  <si>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</si>
  <si>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</si>
  <si>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</si>
  <si>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</si>
  <si>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</si>
  <si>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</si>
  <si>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</si>
  <si>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</si>
  <si>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</si>
  <si>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</si>
  <si>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</si>
  <si>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</si>
  <si>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</si>
  <si>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</si>
  <si>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</si>
  <si>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</si>
  <si>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</si>
  <si>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</si>
  <si>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</si>
  <si>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</si>
  <si>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</si>
  <si>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</si>
  <si>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</si>
  <si>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</si>
  <si>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</si>
  <si>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</si>
  <si>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</si>
  <si>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</si>
  <si>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</si>
  <si>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</si>
  <si>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</si>
  <si>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</si>
  <si>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</si>
  <si>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</si>
  <si>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</si>
  <si>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</si>
  <si>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</si>
  <si>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</si>
  <si>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</si>
  <si>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</si>
  <si>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</si>
  <si>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</si>
  <si>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</si>
  <si>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</si>
  <si>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</si>
  <si>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</si>
  <si>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</si>
  <si>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</si>
  <si>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</si>
  <si>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</si>
  <si>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</si>
  <si>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</si>
  <si>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</si>
  <si>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</si>
  <si>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</si>
  <si>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</si>
  <si>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</si>
  <si>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</si>
  <si>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</si>
  <si>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</si>
  <si>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</si>
  <si>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</si>
  <si>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</si>
  <si>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</si>
  <si>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</si>
  <si>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</si>
  <si>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</si>
  <si>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</si>
  <si>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</si>
  <si>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</si>
  <si>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</si>
  <si>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</si>
  <si>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</si>
  <si>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</si>
  <si>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</si>
  <si>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</si>
  <si>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</si>
  <si>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</si>
  <si>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</si>
  <si>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</si>
  <si>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</si>
  <si>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</si>
  <si>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</si>
  <si>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</si>
  <si>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</si>
  <si>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</si>
  <si>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</si>
  <si>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</si>
  <si>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</si>
  <si>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</si>
  <si>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</si>
  <si>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</si>
  <si>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</si>
  <si>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</si>
  <si>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</si>
  <si>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</si>
  <si>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</si>
  <si>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</si>
  <si>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</si>
  <si>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</si>
  <si>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</si>
  <si>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</si>
  <si>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</si>
  <si>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</si>
  <si>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</si>
  <si>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</si>
  <si>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</si>
  <si>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</si>
  <si>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</si>
  <si>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</si>
  <si>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</si>
  <si>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</si>
  <si>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</si>
  <si>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</si>
  <si>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</si>
  <si>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</si>
  <si>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</si>
  <si>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</si>
  <si>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</si>
  <si>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</si>
  <si>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</si>
  <si>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</si>
  <si>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</si>
  <si>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</si>
  <si>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</si>
  <si>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</si>
  <si>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</si>
  <si>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</si>
  <si>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</si>
  <si>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</si>
  <si>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</si>
  <si>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</si>
  <si>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</si>
  <si>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</si>
  <si>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</si>
  <si>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</si>
  <si>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</si>
  <si>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</si>
  <si>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</si>
  <si>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</si>
  <si>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</si>
  <si>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</si>
  <si>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</si>
  <si>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</si>
  <si>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</si>
  <si>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</si>
  <si>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</si>
  <si>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</si>
  <si>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</si>
  <si>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</si>
  <si>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</si>
  <si>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</si>
  <si>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</si>
  <si>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</si>
  <si>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</si>
  <si>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</si>
  <si>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</si>
  <si>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</si>
  <si>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</si>
  <si>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</si>
  <si>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</si>
  <si>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</si>
  <si>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</si>
  <si>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</si>
  <si>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</si>
  <si>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</si>
  <si>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</si>
  <si>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</si>
  <si>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</si>
  <si>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</si>
  <si>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</si>
  <si>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</si>
  <si>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</si>
  <si>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</si>
  <si>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</si>
  <si>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</si>
  <si>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</si>
  <si>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</si>
  <si>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</si>
  <si>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</si>
  <si>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</si>
  <si>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</si>
  <si>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</si>
  <si>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</si>
  <si>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</si>
  <si>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</si>
  <si>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</si>
  <si>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</si>
  <si>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</si>
  <si>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</si>
  <si>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</si>
  <si>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</si>
  <si>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</si>
  <si>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</si>
  <si>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</si>
  <si>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</si>
  <si>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</si>
  <si>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</si>
  <si>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</si>
  <si>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</si>
  <si>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</si>
  <si>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</si>
  <si>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</si>
  <si>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</si>
  <si>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</si>
  <si>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</si>
  <si>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</si>
  <si>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</si>
  <si>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</si>
  <si>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</si>
  <si>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</si>
  <si>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</si>
  <si>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</si>
  <si>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</si>
  <si>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</si>
  <si>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</si>
  <si>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</si>
  <si>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</si>
  <si>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</si>
  <si>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</si>
  <si>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</si>
  <si>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</si>
  <si>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</si>
  <si>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</si>
  <si>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</si>
  <si>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</si>
  <si>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</si>
  <si>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</si>
  <si>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</si>
  <si>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</si>
  <si>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</si>
  <si>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</si>
  <si>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</si>
  <si>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</si>
  <si>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</si>
  <si>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</si>
  <si>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</si>
  <si>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</si>
  <si>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</si>
  <si>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</si>
  <si>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</si>
  <si>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</si>
  <si>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</si>
  <si>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</si>
  <si>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</si>
  <si>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</si>
  <si>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</si>
  <si>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</si>
  <si>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</si>
  <si>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</si>
  <si>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</si>
  <si>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</si>
  <si>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</si>
  <si>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</si>
  <si>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</si>
  <si>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</si>
  <si>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</si>
  <si>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</si>
  <si>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</si>
  <si>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</si>
  <si>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</si>
  <si>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</si>
  <si>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</si>
  <si>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</si>
  <si>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</si>
  <si>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</si>
  <si>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</si>
  <si>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</si>
  <si>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</si>
  <si>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</si>
  <si>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</si>
  <si>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</si>
  <si>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</si>
  <si>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</si>
  <si>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</si>
  <si>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</si>
  <si>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</si>
  <si>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</si>
  <si>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</si>
  <si>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</si>
  <si>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</si>
  <si>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</si>
  <si>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</si>
  <si>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</si>
  <si>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</si>
  <si>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</si>
  <si>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</si>
  <si>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</si>
  <si>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</si>
  <si>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</si>
  <si>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</si>
  <si>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</si>
  <si>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</si>
  <si>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</si>
  <si>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</si>
  <si>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</si>
  <si>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</si>
  <si>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</si>
  <si>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</si>
  <si>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</si>
  <si>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</si>
  <si>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</si>
  <si>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</si>
  <si>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</si>
  <si>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</si>
  <si>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</si>
  <si>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</si>
  <si>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</si>
  <si>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</si>
  <si>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</si>
  <si>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</si>
  <si>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</si>
  <si>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</si>
  <si>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</si>
  <si>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</si>
  <si>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</si>
  <si>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</si>
  <si>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</si>
  <si>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</si>
  <si>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</si>
  <si>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</si>
  <si>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</si>
  <si>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</si>
  <si>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</si>
  <si>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</si>
  <si>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</si>
  <si>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</si>
  <si>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</si>
  <si>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</si>
  <si>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</si>
  <si>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</si>
  <si>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</si>
  <si>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</si>
  <si>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</si>
  <si>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</si>
  <si>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</si>
  <si>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</si>
  <si>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</si>
  <si>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</si>
  <si>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</si>
  <si>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</si>
  <si>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</si>
  <si>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</si>
  <si>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</si>
  <si>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</si>
  <si>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</si>
  <si>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</si>
  <si>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</si>
  <si>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</si>
  <si>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</si>
  <si>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</si>
  <si>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</si>
  <si>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</si>
  <si>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</si>
  <si>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</si>
  <si>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</si>
  <si>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</si>
  <si>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</si>
  <si>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</si>
  <si>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</si>
  <si>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</si>
  <si>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</si>
  <si>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</si>
  <si>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</si>
  <si>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</si>
  <si>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</si>
  <si>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</si>
  <si>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</si>
  <si>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</si>
  <si>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</si>
  <si>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</si>
  <si>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</si>
  <si>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</si>
  <si>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</si>
  <si>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</si>
  <si>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</si>
  <si>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</si>
  <si>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</si>
  <si>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</si>
  <si>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</si>
  <si>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</si>
  <si>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</si>
  <si>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</si>
  <si>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</si>
  <si>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</si>
  <si>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</si>
  <si>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</si>
  <si>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</si>
  <si>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</si>
  <si>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</si>
  <si>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</si>
  <si>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</si>
  <si>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</si>
  <si>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</si>
  <si>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</si>
  <si>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</si>
  <si>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</si>
  <si>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</si>
  <si>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</si>
  <si>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</si>
  <si>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</si>
  <si>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</si>
  <si>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</si>
  <si>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</si>
  <si>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</si>
  <si>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</si>
  <si>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</si>
  <si>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</si>
  <si>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</si>
  <si>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</si>
  <si>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</si>
  <si>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</si>
  <si>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</si>
  <si>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</si>
  <si>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</si>
  <si>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</si>
  <si>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</si>
  <si>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</si>
  <si>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</si>
  <si>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</si>
  <si>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</si>
  <si>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</si>
  <si>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</si>
  <si>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</si>
  <si>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</si>
  <si>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</si>
  <si>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</si>
  <si>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</si>
  <si>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</si>
  <si>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</si>
  <si>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</si>
  <si>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</si>
  <si>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</si>
  <si>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</si>
  <si>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</si>
  <si>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</si>
  <si>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</si>
  <si>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</si>
  <si>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</si>
  <si>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</si>
  <si>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</si>
  <si>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</si>
  <si>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</si>
  <si>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</si>
  <si>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</si>
  <si>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</si>
  <si>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</si>
  <si>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</si>
  <si>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</si>
  <si>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</si>
  <si>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</si>
  <si>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</si>
  <si>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</si>
  <si>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</si>
  <si>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</si>
  <si>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</si>
  <si>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</si>
  <si>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</si>
  <si>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</si>
  <si>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</si>
  <si>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</si>
  <si>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</si>
  <si>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</si>
  <si>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</si>
  <si>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</si>
  <si>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</si>
  <si>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</si>
  <si>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</si>
  <si>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</si>
  <si>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</si>
  <si>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</si>
  <si>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</si>
  <si>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</si>
  <si>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</si>
  <si>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</si>
  <si>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</si>
  <si>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</si>
  <si>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</si>
  <si>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</si>
  <si>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</si>
  <si>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</si>
  <si>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</si>
  <si>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</si>
  <si>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</si>
  <si>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</si>
  <si>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</si>
  <si>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</si>
  <si>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</si>
  <si>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</si>
  <si>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</si>
  <si>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</si>
  <si>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</si>
  <si>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</si>
  <si>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</si>
  <si>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</si>
  <si>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</si>
  <si>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</si>
  <si>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</si>
  <si>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</si>
  <si>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</si>
  <si>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</si>
  <si>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</si>
  <si>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</si>
  <si>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</si>
  <si>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</si>
  <si>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</si>
  <si>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</si>
  <si>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</si>
  <si>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</si>
  <si>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</si>
  <si>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</si>
  <si>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</si>
  <si>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</si>
  <si>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</si>
  <si>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</si>
  <si>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</si>
  <si>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</si>
  <si>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</si>
  <si>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</si>
  <si>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</si>
  <si>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</si>
  <si>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</si>
  <si>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</si>
  <si>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</si>
  <si>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</si>
  <si>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</si>
  <si>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</si>
  <si>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</si>
  <si>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</si>
  <si>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</si>
  <si>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</si>
  <si>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</si>
  <si>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</si>
  <si>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</si>
  <si>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</si>
  <si>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</si>
  <si>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</si>
  <si>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</si>
  <si>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</si>
  <si>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</si>
  <si>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</si>
  <si>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</si>
  <si>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</si>
  <si>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</si>
  <si>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</si>
  <si>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</si>
  <si>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</si>
  <si>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</si>
  <si>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</si>
  <si>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</si>
  <si>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</si>
  <si>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</si>
  <si>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</si>
  <si>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</si>
  <si>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</si>
  <si>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</si>
  <si>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</si>
  <si>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</si>
  <si>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</si>
  <si>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</si>
  <si>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</si>
  <si>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</si>
  <si>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</si>
  <si>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</si>
  <si>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</si>
  <si>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</si>
  <si>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</si>
  <si>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</si>
  <si>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</si>
  <si>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</si>
  <si>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</si>
  <si>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</si>
  <si>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</si>
  <si>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</si>
  <si>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</si>
  <si>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</si>
  <si>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</si>
  <si>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</si>
  <si>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</si>
  <si>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</si>
  <si>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</si>
  <si>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</si>
  <si>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</si>
  <si>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</si>
  <si>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</si>
  <si>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</si>
  <si>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</si>
  <si>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</si>
  <si>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</si>
  <si>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</si>
  <si>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</si>
  <si>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</si>
  <si>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</si>
  <si>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</si>
  <si>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</si>
  <si>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</si>
  <si>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</si>
  <si>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</si>
  <si>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</si>
  <si>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</si>
  <si>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</si>
  <si>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</si>
  <si>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</si>
  <si>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</si>
  <si>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</si>
  <si>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</si>
  <si>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</si>
  <si>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</si>
  <si>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</si>
  <si>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</si>
  <si>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</si>
  <si>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</si>
  <si>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</si>
  <si>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</si>
  <si>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</si>
  <si>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</si>
  <si>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</si>
  <si>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</si>
  <si>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</si>
  <si>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</si>
  <si>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</si>
  <si>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</si>
  <si>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</si>
  <si>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</si>
  <si>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</si>
  <si>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</si>
  <si>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</si>
  <si>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</si>
  <si>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</si>
  <si>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</si>
  <si>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</si>
  <si>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</si>
  <si>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</si>
  <si>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</si>
  <si>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</si>
  <si>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</si>
  <si>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</si>
  <si>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</si>
  <si>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</si>
  <si>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</si>
  <si>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</si>
  <si>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</si>
  <si>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</si>
  <si>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</si>
  <si>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</si>
  <si>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</si>
  <si>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</si>
  <si>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</si>
  <si>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</si>
  <si>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</si>
  <si>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</si>
  <si>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</si>
  <si>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</si>
  <si>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</si>
  <si>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</si>
  <si>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</si>
  <si>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</si>
  <si>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</si>
  <si>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</si>
  <si>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</si>
  <si>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</si>
  <si>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</si>
  <si>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</si>
  <si>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</si>
  <si>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</si>
  <si>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</si>
  <si>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</si>
  <si>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</si>
  <si>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</si>
  <si>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</si>
  <si>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</si>
  <si>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</si>
  <si>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</si>
  <si>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</si>
  <si>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</si>
  <si>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</si>
  <si>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</si>
  <si>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</si>
  <si>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</si>
  <si>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</si>
  <si>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</si>
  <si>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</si>
  <si>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</si>
  <si>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</si>
  <si>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</si>
  <si>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</si>
  <si>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</si>
  <si>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</si>
  <si>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</si>
  <si>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</si>
  <si>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</si>
  <si>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</si>
  <si>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</si>
  <si>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</si>
  <si>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</si>
  <si>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</si>
  <si>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</si>
  <si>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</si>
  <si>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</si>
  <si>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</si>
  <si>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</si>
  <si>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</si>
  <si>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</si>
  <si>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</si>
  <si>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</si>
  <si>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</si>
  <si>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</si>
  <si>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</si>
  <si>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</si>
  <si>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</si>
  <si>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</si>
  <si>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</si>
  <si>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</si>
  <si>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</si>
  <si>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</si>
  <si>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</si>
  <si>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</si>
  <si>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</si>
  <si>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</si>
  <si>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</si>
  <si>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</si>
  <si>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</si>
  <si>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</si>
  <si>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</si>
  <si>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</si>
  <si>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</si>
  <si>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</si>
  <si>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</si>
  <si>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</si>
  <si>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</si>
  <si>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</si>
  <si>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</si>
  <si>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</si>
  <si>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</si>
  <si>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</si>
  <si>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</si>
  <si>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</si>
  <si>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</si>
  <si>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</si>
  <si>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</si>
  <si>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</si>
  <si>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</si>
  <si>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</si>
  <si>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</si>
  <si>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</si>
  <si>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</si>
  <si>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</si>
  <si>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</si>
  <si>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</si>
  <si>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</si>
  <si>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</si>
  <si>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</si>
  <si>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</si>
  <si>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</si>
  <si>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</si>
  <si>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</si>
  <si>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</si>
  <si>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</si>
  <si>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</si>
  <si>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</si>
  <si>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</si>
  <si>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</si>
  <si>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</si>
  <si>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</si>
  <si>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</si>
  <si>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</si>
  <si>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</si>
  <si>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</si>
  <si>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</si>
  <si>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</si>
  <si>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</si>
  <si>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</si>
  <si>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</si>
  <si>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</si>
  <si>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</si>
  <si>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</si>
  <si>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</si>
  <si>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</si>
  <si>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</si>
  <si>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</si>
  <si>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</si>
  <si>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</si>
  <si>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</si>
  <si>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</si>
  <si>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</si>
  <si>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</si>
  <si>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</si>
  <si>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</si>
  <si>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</si>
  <si>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</si>
  <si>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</si>
  <si>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</si>
  <si>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</si>
  <si>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</si>
  <si>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</si>
  <si>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</si>
  <si>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</si>
  <si>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</si>
  <si>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</si>
  <si>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</si>
  <si>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</si>
  <si>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</si>
  <si>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</si>
  <si>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</si>
  <si>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</si>
  <si>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</si>
  <si>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</si>
  <si>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</si>
  <si>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</si>
  <si>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</si>
  <si>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</si>
  <si>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</si>
  <si>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</si>
  <si>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</si>
  <si>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</si>
  <si>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</si>
  <si>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</si>
  <si>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</si>
  <si>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</si>
  <si>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</si>
  <si>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</si>
  <si>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</si>
  <si>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</si>
  <si>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</si>
  <si>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</si>
  <si>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</si>
  <si>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</si>
  <si>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</si>
  <si>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</si>
  <si>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</si>
  <si>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</si>
  <si>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</si>
  <si>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</si>
  <si>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</si>
  <si>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</si>
  <si>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</si>
  <si>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</si>
  <si>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</si>
  <si>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</si>
  <si>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</si>
  <si>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</si>
  <si>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</si>
  <si>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</si>
  <si>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</si>
  <si>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</si>
  <si>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</si>
  <si>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</si>
  <si>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</si>
  <si>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</si>
  <si>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</si>
  <si>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</si>
  <si>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</si>
  <si>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</si>
  <si>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</si>
  <si>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</si>
  <si>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</si>
  <si>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</si>
  <si>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</si>
  <si>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</si>
  <si>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</si>
  <si>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</si>
  <si>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</si>
  <si>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</si>
  <si>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</si>
  <si>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</si>
  <si>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</si>
  <si>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</si>
  <si>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</si>
  <si>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</si>
  <si>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</si>
  <si>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</si>
  <si>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</si>
  <si>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</si>
  <si>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</si>
  <si>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</si>
  <si>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</si>
  <si>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</si>
  <si>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</si>
  <si>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</si>
  <si>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</si>
  <si>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</si>
  <si>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</si>
  <si>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</si>
  <si>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</si>
  <si>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</si>
  <si>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</si>
  <si>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</si>
  <si>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</si>
  <si>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</si>
  <si>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</si>
  <si>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</si>
  <si>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</si>
  <si>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</si>
  <si>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</si>
  <si>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</si>
  <si>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</si>
  <si>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</si>
  <si>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</si>
  <si>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</si>
  <si>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</si>
  <si>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</si>
  <si>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</si>
  <si>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</si>
  <si>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</si>
  <si>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</si>
  <si>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</si>
  <si>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</si>
  <si>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</si>
  <si>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</si>
  <si>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</si>
  <si>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</si>
  <si>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</si>
  <si>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</si>
  <si>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</si>
  <si>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</si>
  <si>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</si>
  <si>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</si>
  <si>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</si>
  <si>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</si>
  <si>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</si>
  <si>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</si>
  <si>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</si>
  <si>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</si>
  <si>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</si>
  <si>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</si>
  <si>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</si>
  <si>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</si>
  <si>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</si>
  <si>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</si>
  <si>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</si>
  <si>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</si>
  <si>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</si>
  <si>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</si>
  <si>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</si>
  <si>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</si>
  <si>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</si>
  <si>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</si>
  <si>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</si>
  <si>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</si>
  <si>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</si>
  <si>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</si>
  <si>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</si>
  <si>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</si>
  <si>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</si>
  <si>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</si>
  <si>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</si>
  <si>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</si>
  <si>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</si>
  <si>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</si>
  <si>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</si>
  <si>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</si>
  <si>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</si>
  <si>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</si>
  <si>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</si>
  <si>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</si>
  <si>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</si>
  <si>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</si>
  <si>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</si>
  <si>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</si>
  <si>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</si>
  <si>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</si>
  <si>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</si>
  <si>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</si>
  <si>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</si>
  <si>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</si>
  <si>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</si>
  <si>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</si>
  <si>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</si>
  <si>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</si>
  <si>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</si>
  <si>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</si>
  <si>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</si>
  <si>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</si>
  <si>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</si>
  <si>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</si>
  <si>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</si>
  <si>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</si>
  <si>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</si>
  <si>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</si>
  <si>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</si>
  <si>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</si>
  <si>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</si>
  <si>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</si>
  <si>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</si>
  <si>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</si>
  <si>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</si>
  <si>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</si>
  <si>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</si>
  <si>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</si>
  <si>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</si>
  <si>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</si>
  <si>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</si>
  <si>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</si>
  <si>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</si>
  <si>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</si>
  <si>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</si>
  <si>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</si>
  <si>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</si>
  <si>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</si>
  <si>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</si>
  <si>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</si>
  <si>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</si>
  <si>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</si>
  <si>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</si>
  <si>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</si>
  <si>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</si>
  <si>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</si>
  <si>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</si>
  <si>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</si>
  <si>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</si>
  <si>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</si>
  <si>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</si>
  <si>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</si>
  <si>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</si>
  <si>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</si>
  <si>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</si>
  <si>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</si>
  <si>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</si>
  <si>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</si>
  <si>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</si>
  <si>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</si>
  <si>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</si>
  <si>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</si>
  <si>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</si>
  <si>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</si>
  <si>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</si>
  <si>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</si>
  <si>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</si>
  <si>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</si>
  <si>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</si>
  <si>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</si>
  <si>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</si>
  <si>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</si>
  <si>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</si>
  <si>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</si>
  <si>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</si>
  <si>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</si>
  <si>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</si>
  <si>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</si>
  <si>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</si>
  <si>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</si>
  <si>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</si>
  <si>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</si>
  <si>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</si>
  <si>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</si>
  <si>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</si>
  <si>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</si>
  <si>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</si>
  <si>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</si>
  <si>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</si>
  <si>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</si>
  <si>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</si>
  <si>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</si>
  <si>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</si>
  <si>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</si>
  <si>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</si>
  <si>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</si>
  <si>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</si>
  <si>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</si>
  <si>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</si>
  <si>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</si>
  <si>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</si>
  <si>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</si>
  <si>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</si>
  <si>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</si>
  <si>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</si>
  <si>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</si>
  <si>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</si>
  <si>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</si>
  <si>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</si>
  <si>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</si>
  <si>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</si>
  <si>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</si>
  <si>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</si>
  <si>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</si>
  <si>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</si>
  <si>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</si>
  <si>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</si>
  <si>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</si>
  <si>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</si>
  <si>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</si>
  <si>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</si>
  <si>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</si>
  <si>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</si>
  <si>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</si>
  <si>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</si>
  <si>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</si>
  <si>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</si>
  <si>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</si>
  <si>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</si>
  <si>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</si>
  <si>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</si>
  <si>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</si>
  <si>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</si>
  <si>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</si>
  <si>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</si>
  <si>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</si>
  <si>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</si>
  <si>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</si>
  <si>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</si>
  <si>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</si>
  <si>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</si>
  <si>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</si>
  <si>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</si>
  <si>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</si>
  <si>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</si>
  <si>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</si>
  <si>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</si>
  <si>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</si>
  <si>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</si>
  <si>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</si>
  <si>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</si>
  <si>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</si>
  <si>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</si>
  <si>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</si>
  <si>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</si>
  <si>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</si>
  <si>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</si>
  <si>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</si>
  <si>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</si>
  <si>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</si>
  <si>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</si>
  <si>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</si>
  <si>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</si>
  <si>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</si>
  <si>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</si>
  <si>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</si>
  <si>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</si>
  <si>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</si>
  <si>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</si>
  <si>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</si>
  <si>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</si>
  <si>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</si>
  <si>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</si>
  <si>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</si>
  <si>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</si>
  <si>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</si>
  <si>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</si>
  <si>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</si>
  <si>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</si>
  <si>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</si>
  <si>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</si>
  <si>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</si>
  <si>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</si>
  <si>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</si>
  <si>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</si>
  <si>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</si>
  <si>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</si>
  <si>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</si>
  <si>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</si>
  <si>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</si>
  <si>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</si>
  <si>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</si>
  <si>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</si>
  <si>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</si>
  <si>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</si>
  <si>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</si>
  <si>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</si>
  <si>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</si>
  <si>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</si>
  <si>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</si>
  <si>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</si>
  <si>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</si>
  <si>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</si>
  <si>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</si>
  <si>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</si>
  <si>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</si>
  <si>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</si>
  <si>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</si>
  <si>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</si>
  <si>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</si>
  <si>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</si>
  <si>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</si>
  <si>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</si>
  <si>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</si>
  <si>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</si>
  <si>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</si>
  <si>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</si>
  <si>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</si>
  <si>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</si>
  <si>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</si>
  <si>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</si>
  <si>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</si>
  <si>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</si>
  <si>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</si>
  <si>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</si>
  <si>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</si>
  <si>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</si>
  <si>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</si>
  <si>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</si>
  <si>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</si>
  <si>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</si>
  <si>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</si>
  <si>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</si>
  <si>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</si>
  <si>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</si>
  <si>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</si>
  <si>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</si>
  <si>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</si>
  <si>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</si>
  <si>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</si>
  <si>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</si>
  <si>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</si>
  <si>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</si>
  <si>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</si>
  <si>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</si>
  <si>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</si>
  <si>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</si>
  <si>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</si>
  <si>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</si>
  <si>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</si>
  <si>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</si>
  <si>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</si>
  <si>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</si>
  <si>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</si>
  <si>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</si>
  <si>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</si>
  <si>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</si>
  <si>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</si>
  <si>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</si>
  <si>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</si>
  <si>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</si>
  <si>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</si>
  <si>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</si>
  <si>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</si>
  <si>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</si>
  <si>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</si>
  <si>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</si>
  <si>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</si>
  <si>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</si>
  <si>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</si>
  <si>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</si>
  <si>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</si>
  <si>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</si>
  <si>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</si>
  <si>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</si>
  <si>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</si>
  <si>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</si>
  <si>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</si>
  <si>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</si>
  <si>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</si>
  <si>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</si>
  <si>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</si>
  <si>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</si>
  <si>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</si>
  <si>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</si>
  <si>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</si>
  <si>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</si>
  <si>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</si>
  <si>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</si>
  <si>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</si>
  <si>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</si>
  <si>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</si>
  <si>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</si>
  <si>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</si>
  <si>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</si>
  <si>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</si>
  <si>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</si>
  <si>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</si>
  <si>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</si>
  <si>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</si>
  <si>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</si>
  <si>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</si>
  <si>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</si>
  <si>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</si>
  <si>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</si>
  <si>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</si>
  <si>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</si>
  <si>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</si>
  <si>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</si>
  <si>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</si>
  <si>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</si>
  <si>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</si>
  <si>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</si>
  <si>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</si>
  <si>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</si>
  <si>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</si>
  <si>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</si>
  <si>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</si>
  <si>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</si>
  <si>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</si>
  <si>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</si>
  <si>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</si>
  <si>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</si>
  <si>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</si>
  <si>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</si>
  <si>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</si>
  <si>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</si>
  <si>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</si>
  <si>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</si>
  <si>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</si>
  <si>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</si>
  <si>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</si>
  <si>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</si>
  <si>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</si>
  <si>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</si>
  <si>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</si>
  <si>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</si>
  <si>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</si>
  <si>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</si>
  <si>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</si>
  <si>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</si>
  <si>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</si>
  <si>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</si>
  <si>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</si>
  <si>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</si>
  <si>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</si>
  <si>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</si>
  <si>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</si>
  <si>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</si>
  <si>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</si>
  <si>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</si>
  <si>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</si>
  <si>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</si>
  <si>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</si>
  <si>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</si>
  <si>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</si>
  <si>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</si>
  <si>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</si>
  <si>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</si>
  <si>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</si>
  <si>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</si>
  <si>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</si>
  <si>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</si>
  <si>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</si>
  <si>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</si>
  <si>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</si>
  <si>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</si>
  <si>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</si>
  <si>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</si>
  <si>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</si>
  <si>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</si>
  <si>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</si>
  <si>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</si>
  <si>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</si>
  <si>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</si>
  <si>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</si>
  <si>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</si>
  <si>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</si>
  <si>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</si>
  <si>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</si>
  <si>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</si>
  <si>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</si>
  <si>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</si>
  <si>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</si>
  <si>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</si>
  <si>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</si>
  <si>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</si>
  <si>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</si>
  <si>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</si>
  <si>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</si>
  <si>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</si>
  <si>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</si>
  <si>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</si>
  <si>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</si>
  <si>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</si>
  <si>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</si>
  <si>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</si>
  <si>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</si>
  <si>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</si>
  <si>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</si>
  <si>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</si>
  <si>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</si>
  <si>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</si>
  <si>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</si>
  <si>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</si>
  <si>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</si>
  <si>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</si>
  <si>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</si>
  <si>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</si>
  <si>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</si>
  <si>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</si>
  <si>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</si>
  <si>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</si>
  <si>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</si>
  <si>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</si>
  <si>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</si>
  <si>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</si>
  <si>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</si>
  <si>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</si>
  <si>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</si>
  <si>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</si>
  <si>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</si>
  <si>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</si>
  <si>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</si>
  <si>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</si>
  <si>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</si>
  <si>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</si>
  <si>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</si>
  <si>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</si>
  <si>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</si>
  <si>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</si>
  <si>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</si>
  <si>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</si>
  <si>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</si>
  <si>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</si>
  <si>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</si>
  <si>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</si>
  <si>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</si>
  <si>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</si>
  <si>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</si>
  <si>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</si>
  <si>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</si>
  <si>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</si>
  <si>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</si>
  <si>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</si>
  <si>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</si>
  <si>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</si>
  <si>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</si>
  <si>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</si>
  <si>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</si>
  <si>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</si>
  <si>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</si>
  <si>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</si>
  <si>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</si>
  <si>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</si>
  <si>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</si>
  <si>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</si>
  <si>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</si>
  <si>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</si>
  <si>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</si>
  <si>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</si>
  <si>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</si>
  <si>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</si>
  <si>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</si>
  <si>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</si>
  <si>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</si>
  <si>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</si>
  <si>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</si>
  <si>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</si>
  <si>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</si>
  <si>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</si>
  <si>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</si>
  <si>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</si>
  <si>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</si>
  <si>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</si>
  <si>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</si>
  <si>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</si>
  <si>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</si>
  <si>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</si>
  <si>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</si>
  <si>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</si>
  <si>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</si>
  <si>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</si>
  <si>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</si>
  <si>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</si>
  <si>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</si>
  <si>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</si>
  <si>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</si>
  <si>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</si>
  <si>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</si>
  <si>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</si>
  <si>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</si>
  <si>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</si>
  <si>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</si>
  <si>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</si>
  <si>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</si>
  <si>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</si>
  <si>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</si>
  <si>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</si>
  <si>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</si>
  <si>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</si>
  <si>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</si>
  <si>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</si>
  <si>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</si>
  <si>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</si>
  <si>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</si>
  <si>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</si>
  <si>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</si>
  <si>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</si>
  <si>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</si>
  <si>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</si>
  <si>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</si>
  <si>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</si>
  <si>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</si>
  <si>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</si>
  <si>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</si>
  <si>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</si>
  <si>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</si>
  <si>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</si>
  <si>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</si>
  <si>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</si>
  <si>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</si>
  <si>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</si>
  <si>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</si>
  <si>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</si>
  <si>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</si>
  <si>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</si>
  <si>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</si>
  <si>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</si>
  <si>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</si>
  <si>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</si>
  <si>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</si>
  <si>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</si>
  <si>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</si>
  <si>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</si>
  <si>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</si>
  <si>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</si>
  <si>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</si>
  <si>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</si>
  <si>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</si>
  <si>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</si>
  <si>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</si>
  <si>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</si>
  <si>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</si>
  <si>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</si>
  <si>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</si>
  <si>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</si>
  <si>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</si>
  <si>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</si>
  <si>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</si>
  <si>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</si>
  <si>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</si>
  <si>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</si>
  <si>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</si>
  <si>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</si>
  <si>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</si>
  <si>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</si>
  <si>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</si>
  <si>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</si>
  <si>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</si>
  <si>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</si>
  <si>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</si>
  <si>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</si>
  <si>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</si>
  <si>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</si>
  <si>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</si>
  <si>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</si>
  <si>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</si>
  <si>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</si>
  <si>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</si>
  <si>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</si>
  <si>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</si>
  <si>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</si>
  <si>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</si>
  <si>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</si>
  <si>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</si>
  <si>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</si>
  <si>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</si>
  <si>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</si>
  <si>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</si>
  <si>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</si>
  <si>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</si>
  <si>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</si>
  <si>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</si>
  <si>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</si>
  <si>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</si>
  <si>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</si>
  <si>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</si>
  <si>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</si>
  <si>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</si>
  <si>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</si>
  <si>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</si>
  <si>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</si>
  <si>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</si>
  <si>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</si>
  <si>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</si>
  <si>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</si>
  <si>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</si>
  <si>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</si>
  <si>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</si>
  <si>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</si>
  <si>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</si>
  <si>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</si>
  <si>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</si>
  <si>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</si>
  <si>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</si>
  <si>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</si>
  <si>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</si>
  <si>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</si>
  <si>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</si>
  <si>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</si>
  <si>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</si>
  <si>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</si>
  <si>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</si>
  <si>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</si>
  <si>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</si>
  <si>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</si>
  <si>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</si>
  <si>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</si>
  <si>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</si>
  <si>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</si>
  <si>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</si>
  <si>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</si>
  <si>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</si>
  <si>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</si>
  <si>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</si>
  <si>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</si>
  <si>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</si>
  <si>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</si>
  <si>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</si>
  <si>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</si>
  <si>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</si>
  <si>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</si>
  <si>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</si>
  <si>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</si>
  <si>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</si>
  <si>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</si>
  <si>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</si>
  <si>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</si>
  <si>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</si>
  <si>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</si>
  <si>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</si>
  <si>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</si>
  <si>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</si>
  <si>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</si>
  <si>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</si>
  <si>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</si>
  <si>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</si>
  <si>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</si>
  <si>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</si>
  <si>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</si>
  <si>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</si>
  <si>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</si>
  <si>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</si>
  <si>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</si>
  <si>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</si>
  <si>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</si>
  <si>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</si>
  <si>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</si>
  <si>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</si>
  <si>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</si>
  <si>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</si>
  <si>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</si>
  <si>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</si>
  <si>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</si>
  <si>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</si>
  <si>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</si>
  <si>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</si>
  <si>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</si>
  <si>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</si>
  <si>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</si>
  <si>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</si>
  <si>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</si>
  <si>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</si>
  <si>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</si>
  <si>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</si>
  <si>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</si>
  <si>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</si>
  <si>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</si>
  <si>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</si>
  <si>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</si>
  <si>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</si>
  <si>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</si>
  <si>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</si>
  <si>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</si>
  <si>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</si>
  <si>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</si>
  <si>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</si>
  <si>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</si>
  <si>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</si>
  <si>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</si>
  <si>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</si>
  <si>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</si>
  <si>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</si>
  <si>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</si>
  <si>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</si>
  <si>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</si>
  <si>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</si>
  <si>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</si>
  <si>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</si>
  <si>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</si>
  <si>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</si>
  <si>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</si>
  <si>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</si>
  <si>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</si>
  <si>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</si>
  <si>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</si>
  <si>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</si>
  <si>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</si>
  <si>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</si>
  <si>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</si>
  <si>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</si>
  <si>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</si>
  <si>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</si>
  <si>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</si>
  <si>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</si>
  <si>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</si>
  <si>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</si>
  <si>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</si>
  <si>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</si>
  <si>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</si>
  <si>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</si>
  <si>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</si>
  <si>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</si>
  <si>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</si>
  <si>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</si>
  <si>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</si>
  <si>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</si>
  <si>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</si>
  <si>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</si>
  <si>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</si>
  <si>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</si>
  <si>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</si>
  <si>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</si>
  <si>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</si>
  <si>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</si>
  <si>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</si>
  <si>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</si>
  <si>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</si>
  <si>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</si>
  <si>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</si>
  <si>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</si>
  <si>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</si>
  <si>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</si>
  <si>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</si>
  <si>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</si>
  <si>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</si>
  <si>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</si>
  <si>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</si>
  <si>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</si>
  <si>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</si>
  <si>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</si>
  <si>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</si>
  <si>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</si>
  <si>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</si>
  <si>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</si>
  <si>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</si>
  <si>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</si>
  <si>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</si>
  <si>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</si>
  <si>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</si>
  <si>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</si>
  <si>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</si>
  <si>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</si>
  <si>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</si>
  <si>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</si>
  <si>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</si>
  <si>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</si>
  <si>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</si>
  <si>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</si>
  <si>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</si>
  <si>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</si>
  <si>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</si>
  <si>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</si>
  <si>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</si>
  <si>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</si>
  <si>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</si>
  <si>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</si>
  <si>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</si>
  <si>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</si>
  <si>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</si>
  <si>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</si>
  <si>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</si>
  <si>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</si>
  <si>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</si>
  <si>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</si>
  <si>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</si>
  <si>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</si>
  <si>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</si>
  <si>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</si>
  <si>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</si>
  <si>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</si>
  <si>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</si>
  <si>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</si>
  <si>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</si>
  <si>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</si>
  <si>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</si>
  <si>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</si>
  <si>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</si>
  <si>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</si>
  <si>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</si>
  <si>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</si>
  <si>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</si>
  <si>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</si>
  <si>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</si>
  <si>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</si>
  <si>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</si>
  <si>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</si>
  <si>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</si>
  <si>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</si>
  <si>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</si>
  <si>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</si>
  <si>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</si>
  <si>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</si>
  <si>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</si>
  <si>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</si>
  <si>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</si>
  <si>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</si>
  <si>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</si>
  <si>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</si>
  <si>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</si>
  <si>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</si>
  <si>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</si>
  <si>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</si>
  <si>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</si>
  <si>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</si>
  <si>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</si>
  <si>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</si>
  <si>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</si>
  <si>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</si>
  <si>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</si>
  <si>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</si>
  <si>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</si>
  <si>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</si>
  <si>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</si>
  <si>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</si>
  <si>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</si>
  <si>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</si>
  <si>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</si>
  <si>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</si>
  <si>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</si>
  <si>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</si>
  <si>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</si>
  <si>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</si>
  <si>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</si>
  <si>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</si>
  <si>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</si>
  <si>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</si>
  <si>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</si>
  <si>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</si>
  <si>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</si>
  <si>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</si>
  <si>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</si>
  <si>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</si>
  <si>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</si>
  <si>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</si>
  <si>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</si>
  <si>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</si>
  <si>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</si>
  <si>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</si>
  <si>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</si>
  <si>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</si>
  <si>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</si>
  <si>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</si>
  <si>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</si>
  <si>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</si>
  <si>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</si>
  <si>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</si>
  <si>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</si>
  <si>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</si>
  <si>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</si>
  <si>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</si>
  <si>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</si>
  <si>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</si>
  <si>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</si>
  <si>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</si>
  <si>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</si>
  <si>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</si>
  <si>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</si>
  <si>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</si>
  <si>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</si>
  <si>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</si>
  <si>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</si>
  <si>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</si>
  <si>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</si>
  <si>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</si>
  <si>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</si>
  <si>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</si>
  <si>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</si>
  <si>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</si>
  <si>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</si>
  <si>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</si>
  <si>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</si>
  <si>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</si>
  <si>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</si>
  <si>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</si>
  <si>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</si>
  <si>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</si>
  <si>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</si>
  <si>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</si>
  <si>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</si>
  <si>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</si>
  <si>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</si>
  <si>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</si>
  <si>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</si>
  <si>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</si>
  <si>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</si>
  <si>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</si>
  <si>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</si>
  <si>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</si>
  <si>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</si>
  <si>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</si>
  <si>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</si>
  <si>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</si>
  <si>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</si>
  <si>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</si>
  <si>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</si>
  <si>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</si>
  <si>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</si>
  <si>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</si>
  <si>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</si>
  <si>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</si>
  <si>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</si>
  <si>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</si>
  <si>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</si>
  <si>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</si>
  <si>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</si>
  <si>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</si>
  <si>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</si>
  <si>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</si>
  <si>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</si>
  <si>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</si>
  <si>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</si>
  <si>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</si>
  <si>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</si>
  <si>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</si>
  <si>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</si>
  <si>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</si>
  <si>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</si>
  <si>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</si>
  <si>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</si>
  <si>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</si>
  <si>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</si>
  <si>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</si>
  <si>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</si>
  <si>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</si>
  <si>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</si>
  <si>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</si>
  <si>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</si>
  <si>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</si>
  <si>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</si>
  <si>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</si>
  <si>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</si>
  <si>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</si>
  <si>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</si>
  <si>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</si>
  <si>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</si>
  <si>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</si>
  <si>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</si>
  <si>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</si>
  <si>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</si>
  <si>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</si>
  <si>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</si>
  <si>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</si>
  <si>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</si>
  <si>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</si>
  <si>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</si>
  <si>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</si>
  <si>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</si>
  <si>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</si>
  <si>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</si>
  <si>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</si>
  <si>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</si>
  <si>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</si>
  <si>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</si>
  <si>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</si>
  <si>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</si>
  <si>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</si>
  <si>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</si>
  <si>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</si>
  <si>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</si>
  <si>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</si>
  <si>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</si>
  <si>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</si>
  <si>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</si>
  <si>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</si>
  <si>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</si>
  <si>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</si>
  <si>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</si>
  <si>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</si>
  <si>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</si>
  <si>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</si>
  <si>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</si>
  <si>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</si>
  <si>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</si>
  <si>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</si>
  <si>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</si>
  <si>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</si>
  <si>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</si>
  <si>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</si>
  <si>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</si>
  <si>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</si>
  <si>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</si>
  <si>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</si>
  <si>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</si>
  <si>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</si>
  <si>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</si>
  <si>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</si>
  <si>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</si>
  <si>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</si>
  <si>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</si>
  <si>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</si>
  <si>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</si>
  <si>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</si>
  <si>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</si>
  <si>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</si>
  <si>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</si>
  <si>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</si>
  <si>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</si>
  <si>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</si>
  <si>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</si>
  <si>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</si>
  <si>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</si>
  <si>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</si>
  <si>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</si>
  <si>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</si>
  <si>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</si>
  <si>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</si>
  <si>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</si>
  <si>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</si>
  <si>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</si>
  <si>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</si>
  <si>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</si>
  <si>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</si>
  <si>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</si>
  <si>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</si>
  <si>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</si>
  <si>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</si>
  <si>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</si>
  <si>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</si>
  <si>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</si>
  <si>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</si>
  <si>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</si>
  <si>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</si>
  <si>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</si>
  <si>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</si>
  <si>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</si>
  <si>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</si>
  <si>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</si>
  <si>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</si>
  <si>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</si>
  <si>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</si>
  <si>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</si>
  <si>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</si>
  <si>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</si>
  <si>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</si>
  <si>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</si>
  <si>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</si>
  <si>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</si>
  <si>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</si>
  <si>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</si>
  <si>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</si>
  <si>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</si>
  <si>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</si>
  <si>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</si>
  <si>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</si>
  <si>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</si>
  <si>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</si>
  <si>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</si>
  <si>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</si>
  <si>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</si>
  <si>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</si>
  <si>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</si>
  <si>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</si>
  <si>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</si>
  <si>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</si>
  <si>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</si>
  <si>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</si>
  <si>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</si>
  <si>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</si>
  <si>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</si>
  <si>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</si>
  <si>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</si>
  <si>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</si>
  <si>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</si>
  <si>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</si>
  <si>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</si>
  <si>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</si>
  <si>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</si>
  <si>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</si>
  <si>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</si>
  <si>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</si>
  <si>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</si>
  <si>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</si>
  <si>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</si>
  <si>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</si>
  <si>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</si>
  <si>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</si>
  <si>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</si>
  <si>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</si>
  <si>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</si>
  <si>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</si>
  <si>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</si>
  <si>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</si>
  <si>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</si>
  <si>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</si>
  <si>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</si>
  <si>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</si>
  <si>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</si>
  <si>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</si>
  <si>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</si>
  <si>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</si>
  <si>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</si>
  <si>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</si>
  <si>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</si>
  <si>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</si>
  <si>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</si>
  <si>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</si>
  <si>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</si>
  <si>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</si>
  <si>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</si>
  <si>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</si>
  <si>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</si>
  <si>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</si>
  <si>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</si>
  <si>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</si>
  <si>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</si>
  <si>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</si>
  <si>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</si>
  <si>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</si>
  <si>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</si>
  <si>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</si>
  <si>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</si>
  <si>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</si>
  <si>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</si>
  <si>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</si>
  <si>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</si>
  <si>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</si>
  <si>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</si>
  <si>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</si>
  <si>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</si>
  <si>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</si>
  <si>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</si>
  <si>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</si>
  <si>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</si>
  <si>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</si>
  <si>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</si>
  <si>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</si>
  <si>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</si>
  <si>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</si>
  <si>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</si>
  <si>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</si>
  <si>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</si>
  <si>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</si>
  <si>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</si>
  <si>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</si>
  <si>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</si>
  <si>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</si>
  <si>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</si>
  <si>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</si>
  <si>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</si>
  <si>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</si>
  <si>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</si>
  <si>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</si>
  <si>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</si>
  <si>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</si>
  <si>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</si>
  <si>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</si>
  <si>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</si>
  <si>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</si>
  <si>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</si>
  <si>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</si>
  <si>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</si>
  <si>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</si>
  <si>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</si>
  <si>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</si>
  <si>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</si>
  <si>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</si>
  <si>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</si>
  <si>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</si>
  <si>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</si>
  <si>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</si>
  <si>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</si>
  <si>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</si>
  <si>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</si>
  <si>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</si>
  <si>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</si>
  <si>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</si>
  <si>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</si>
  <si>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</si>
  <si>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</si>
  <si>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</si>
  <si>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</si>
  <si>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</si>
  <si>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</si>
  <si>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</si>
  <si>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</si>
  <si>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</si>
  <si>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</si>
  <si>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</si>
  <si>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</si>
  <si>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</si>
  <si>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</si>
  <si>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</si>
  <si>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</si>
  <si>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</si>
  <si>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</si>
  <si>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</si>
  <si>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</si>
  <si>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</si>
  <si>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</si>
  <si>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</si>
  <si>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</si>
  <si>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</si>
  <si>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</si>
  <si>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</si>
  <si>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</si>
  <si>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</si>
  <si>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</si>
  <si>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</si>
  <si>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</si>
  <si>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</si>
  <si>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</si>
  <si>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</si>
  <si>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</si>
  <si>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</si>
  <si>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</si>
  <si>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</si>
  <si>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</si>
  <si>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</si>
  <si>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</si>
  <si>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</si>
  <si>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</si>
  <si>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</si>
  <si>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</si>
  <si>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</si>
  <si>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</si>
  <si>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</si>
  <si>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</si>
  <si>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</si>
  <si>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</si>
  <si>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</si>
  <si>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</si>
  <si>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</si>
  <si>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</si>
  <si>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</si>
  <si>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</si>
  <si>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</si>
  <si>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</si>
  <si>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</si>
  <si>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</si>
  <si>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</si>
  <si>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</si>
  <si>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</si>
  <si>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</si>
  <si>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</si>
  <si>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</si>
  <si>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</si>
  <si>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</si>
  <si>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</si>
  <si>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</si>
  <si>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</si>
  <si>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</si>
  <si>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</si>
  <si>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</si>
  <si>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</si>
  <si>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</si>
  <si>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</si>
  <si>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</si>
  <si>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</si>
  <si>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</si>
  <si>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</si>
  <si>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</si>
  <si>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</si>
  <si>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</si>
  <si>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</si>
  <si>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</si>
  <si>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</si>
  <si>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</si>
  <si>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</si>
  <si>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</si>
  <si>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</si>
  <si>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</si>
  <si>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</si>
  <si>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</si>
  <si>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</si>
  <si>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</si>
  <si>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</si>
  <si>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</si>
  <si>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</si>
  <si>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</si>
  <si>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</si>
  <si>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</si>
  <si>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</si>
  <si>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</si>
  <si>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</si>
  <si>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</si>
  <si>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</si>
  <si>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</si>
  <si>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</si>
  <si>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</si>
  <si>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</si>
  <si>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</si>
  <si>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</si>
  <si>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</si>
  <si>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</si>
  <si>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</si>
  <si>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</si>
  <si>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</si>
  <si>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</si>
  <si>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</si>
  <si>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</si>
  <si>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</si>
  <si>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</si>
  <si>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</si>
  <si>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</si>
  <si>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</si>
  <si>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</si>
  <si>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</si>
  <si>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</si>
  <si>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</si>
  <si>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</si>
  <si>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</si>
  <si>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</si>
  <si>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</si>
  <si>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</si>
  <si>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</si>
  <si>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</si>
  <si>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</si>
  <si>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</si>
  <si>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</si>
  <si>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</si>
  <si>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</si>
  <si>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</si>
  <si>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</si>
  <si>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</si>
  <si>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</si>
  <si>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</si>
  <si>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</si>
  <si>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</si>
  <si>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</si>
  <si>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</si>
  <si>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</si>
  <si>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</si>
  <si>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</si>
  <si>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</si>
  <si>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</si>
  <si>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</si>
  <si>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</si>
  <si>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</si>
  <si>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</si>
  <si>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</si>
  <si>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</si>
  <si>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</si>
  <si>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</si>
  <si>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</si>
  <si>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</si>
  <si>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</si>
  <si>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</si>
  <si>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</si>
  <si>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</si>
  <si>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</si>
  <si>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</si>
  <si>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</si>
  <si>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</si>
  <si>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</si>
  <si>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</si>
  <si>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</si>
  <si>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</si>
  <si>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</si>
  <si>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</si>
  <si>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</si>
  <si>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</si>
  <si>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</si>
  <si>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</si>
  <si>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</si>
  <si>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</si>
  <si>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</si>
  <si>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</si>
  <si>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</si>
  <si>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</si>
  <si>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</si>
  <si>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</si>
  <si>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</si>
  <si>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</si>
  <si>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</si>
  <si>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</si>
  <si>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</si>
  <si>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</si>
  <si>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</si>
  <si>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</si>
  <si>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</si>
  <si>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</si>
  <si>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</si>
  <si>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</si>
  <si>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</si>
  <si>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</si>
  <si>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</si>
  <si>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</si>
  <si>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</si>
  <si>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</si>
  <si>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</si>
  <si>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</si>
  <si>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</si>
  <si>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</si>
  <si>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</si>
  <si>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</si>
  <si>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</si>
  <si>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</si>
  <si>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</si>
  <si>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</si>
  <si>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</si>
  <si>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</si>
  <si>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</si>
  <si>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</si>
  <si>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</si>
  <si>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</si>
  <si>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</si>
  <si>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</si>
  <si>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</si>
  <si>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</si>
  <si>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</si>
  <si>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</si>
  <si>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</si>
  <si>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</si>
  <si>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</si>
  <si>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</si>
  <si>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</si>
  <si>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</si>
  <si>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</si>
  <si>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</si>
  <si>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</si>
  <si>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</si>
  <si>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</si>
  <si>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</si>
  <si>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</si>
  <si>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</si>
  <si>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</si>
  <si>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</si>
  <si>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</si>
  <si>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</si>
  <si>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</si>
  <si>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</si>
  <si>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</si>
  <si>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</si>
  <si>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</si>
  <si>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</si>
  <si>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</si>
  <si>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</si>
  <si>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</si>
  <si>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</si>
  <si>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</si>
  <si>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</si>
  <si>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</si>
  <si>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</si>
  <si>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</si>
  <si>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</si>
  <si>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</si>
  <si>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</si>
  <si>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</si>
  <si>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</si>
  <si>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</si>
  <si>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</si>
  <si>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</si>
  <si>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</si>
  <si>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</si>
  <si>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</si>
  <si>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</si>
  <si>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</si>
  <si>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</si>
  <si>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</si>
  <si>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</si>
  <si>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</si>
  <si>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</si>
  <si>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</si>
  <si>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</si>
  <si>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</si>
  <si>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</si>
  <si>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</si>
  <si>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</si>
  <si>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</si>
  <si>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</si>
  <si>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</si>
  <si>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</si>
  <si>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</si>
  <si>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</si>
  <si>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</si>
  <si>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</si>
  <si>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</si>
  <si>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</si>
  <si>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</si>
  <si>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</si>
  <si>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</si>
  <si>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</si>
  <si>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</si>
  <si>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</si>
  <si>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</si>
  <si>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</si>
  <si>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</si>
  <si>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</si>
  <si>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</si>
  <si>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</si>
  <si>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</si>
  <si>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</si>
  <si>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</si>
  <si>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</si>
  <si>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</si>
  <si>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</si>
  <si>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</si>
  <si>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</si>
  <si>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</si>
  <si>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</si>
  <si>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</si>
  <si>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</si>
  <si>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</si>
  <si>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</si>
  <si>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</si>
  <si>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</si>
  <si>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</si>
  <si>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</si>
  <si>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</si>
  <si>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</si>
  <si>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</si>
  <si>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</si>
  <si>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</si>
  <si>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</si>
  <si>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</si>
  <si>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</si>
  <si>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</si>
  <si>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</si>
  <si>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</si>
  <si>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</si>
  <si>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</si>
  <si>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</si>
  <si>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</si>
  <si>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</si>
  <si>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</si>
  <si>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</si>
  <si>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</si>
  <si>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</si>
  <si>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</si>
  <si>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</si>
  <si>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</si>
  <si>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</si>
  <si>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</si>
  <si>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</si>
  <si>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</si>
  <si>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</si>
  <si>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</si>
  <si>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</si>
  <si>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</si>
  <si>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</si>
  <si>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</si>
  <si>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</si>
  <si>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</si>
  <si>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</si>
  <si>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</si>
  <si>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</si>
  <si>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</si>
  <si>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</si>
  <si>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</si>
  <si>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</si>
  <si>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</si>
  <si>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</si>
  <si>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</si>
  <si>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</si>
  <si>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</si>
  <si>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</si>
  <si>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</si>
  <si>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</si>
  <si>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</si>
  <si>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</si>
  <si>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</si>
  <si>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</si>
  <si>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</si>
  <si>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</si>
  <si>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</si>
  <si>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</si>
  <si>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</si>
  <si>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</si>
  <si>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</si>
  <si>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</si>
  <si>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</si>
  <si>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</si>
  <si>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</si>
  <si>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</si>
  <si>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</si>
  <si>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</si>
  <si>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</si>
  <si>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</si>
  <si>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</si>
  <si>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</si>
  <si>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</si>
  <si>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</si>
  <si>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</si>
  <si>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</si>
  <si>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</si>
  <si>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</si>
  <si>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</si>
  <si>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</si>
  <si>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</si>
  <si>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</si>
  <si>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</si>
  <si>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</si>
  <si>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</si>
  <si>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</si>
  <si>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</si>
  <si>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</si>
  <si>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</si>
  <si>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</si>
  <si>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</si>
  <si>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</si>
  <si>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</si>
  <si>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</si>
  <si>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</si>
  <si>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</si>
  <si>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</si>
  <si>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</si>
  <si>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</si>
  <si>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</si>
  <si>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</si>
  <si>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</si>
  <si>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</si>
  <si>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</si>
  <si>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</si>
  <si>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</si>
  <si>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</si>
  <si>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</si>
  <si>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</si>
  <si>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</si>
  <si>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</si>
  <si>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</si>
  <si>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</si>
  <si>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</si>
  <si>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</si>
  <si>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</si>
  <si>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</si>
  <si>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</si>
  <si>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</si>
  <si>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</si>
  <si>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</si>
  <si>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</si>
  <si>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</si>
  <si>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</si>
  <si>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</si>
  <si>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</si>
  <si>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</si>
  <si>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</si>
  <si>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</si>
  <si>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</si>
  <si>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</si>
  <si>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</si>
  <si>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</si>
  <si>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</si>
  <si>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30mins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</si>
  <si>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</si>
  <si>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</si>
  <si>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</si>
  <si>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</si>
  <si>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</si>
  <si>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</si>
  <si>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</si>
  <si>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</si>
  <si>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</si>
  <si>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</si>
  <si>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</si>
  <si>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</si>
  <si>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</si>
  <si>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</si>
  <si>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</si>
  <si>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</si>
  <si>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</si>
  <si>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</si>
  <si>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</si>
  <si>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</si>
  <si>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</si>
  <si>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</si>
  <si>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</si>
  <si>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</si>
  <si>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</si>
  <si>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</si>
  <si>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</si>
  <si>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</si>
  <si>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</si>
  <si>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</si>
  <si>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</si>
  <si>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</si>
  <si>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</si>
  <si>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</si>
  <si>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</si>
  <si>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</si>
  <si>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</si>
  <si>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</si>
  <si>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</si>
  <si>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</si>
  <si>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</si>
  <si>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</si>
  <si>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</si>
  <si>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</si>
  <si>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</si>
  <si>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</si>
  <si>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</si>
  <si>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</si>
  <si>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</si>
  <si>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</si>
  <si>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</si>
  <si>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</si>
  <si>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</si>
  <si>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</si>
  <si>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</si>
  <si>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</si>
  <si>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</si>
  <si>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</si>
  <si>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</si>
  <si>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</si>
  <si>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</si>
  <si>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</si>
  <si>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</si>
  <si>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</si>
  <si>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</si>
  <si>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</si>
  <si>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</si>
  <si>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</si>
  <si>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</si>
  <si>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</si>
  <si>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</si>
  <si>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</si>
  <si>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</si>
  <si>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</si>
  <si>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</si>
  <si>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</si>
  <si>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</si>
  <si>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</si>
  <si>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</si>
  <si>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</si>
  <si>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</si>
  <si>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</si>
  <si>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</si>
  <si>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</si>
  <si>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</si>
  <si>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</si>
  <si>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PCM-20251103-00000895</t>
  </si>
  <si>
    <t>025-11-03 11:17:37</t>
  </si>
  <si>
    <t>ETA 150 min</t>
  </si>
  <si>
    <t>TT-20251102-01141 / no PCM</t>
  </si>
  <si>
    <t xml:space="preserve">EM team at site checking </t>
  </si>
  <si>
    <t xml:space="preserve"> PCM-20250215-00000830 </t>
  </si>
  <si>
    <t>LTE site still down and  site located in aramco area access issue need special permission</t>
  </si>
  <si>
    <t>PCM-20251103-00000893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</si>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</sst>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7" dataDxfId="156" headerRowBorderDxfId="154" tableBorderDxfId="155" totalsRowBorderDxfId="153">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3" totalsRowShown="0" headerRowDxfId="64" dataDxfId="63" headerRowBorderDxfId="61" tableBorderDxfId="62">
  <autoFilter ref="A1:L10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301.61352905092645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0.13198969907534774</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45964.561954976853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45964.561954976853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45964.561954976853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45964.561954976853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45964.561954976853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45964.561954976853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45964.561954976853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45964.561954976853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45964.561954976853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45964.561954976853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45964.561954976853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45964.561954976853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45964.561954976853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45964.561954976853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45964.561954976853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45964.561954976853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45964.561954976853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45964.561954976853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45964.561954976853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45964.561954976853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45964.561954976853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45964.561954976853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45964.561954976853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45964.561954976853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45964.561954976853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45964.561954976853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45964.561954976853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45964.561954976853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45964.561954976853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45964.561954976853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45964.561954976853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45964.561954976853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45964.561954976853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45964.561954976853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45964.561954976853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45964.561954976853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45964.561954976853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45964.561954976853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45964.561954976853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45964.561954976853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45964.561954976853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45964.561954976853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45964.561954976853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45964.561954976853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45964.561954976853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45964.561954976853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45964.561954976853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45964.561954976853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45964.561954976853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45964.561954976853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45964.561954976853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45964.561954976853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45964.561954976853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45964.561954976853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45964.561954976853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45964.561954976853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45964.561954976853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45964.561954976853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45964.561954976853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45964.561954976853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45964.561954976853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45964.561954976853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45964.561954976853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45964.561954976853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45964.561954976853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45964.561954976853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45964.561954976853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45964.561954976853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45964.561954976853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45964.561954976853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45964.561954976853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45964.561954976853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45964.561954976853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45964.561954976853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45964.561954976853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45964.561954976853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45964.561954976853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45964.561954976853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45964.561954976853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45964.561954976853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45964.561954976853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45964.561954976853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45964.561954976853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45964.561954976853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45964.561954976853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45964.561954976853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45964.561954976853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45964.561954976853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45964.561954976853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45964.561954976853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45964.561954976853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45964.561954976853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45964.561954976853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45964.561954976853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45964.561954976853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45964.561954976853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45964.561954976853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45964.561954976853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45964.561954976853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45964.561954976853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45964.561954976853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45964.561954976853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45964.561954976853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45964.561954976853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45964.561954976853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45964.561954976853</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45964.561954976853</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7F08C57C-58A2-4EAC-AF0F-842CC5B9E287}"/>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139.56211701389111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5.8198716435217648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0.19093645833345363</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2</v>
      </c>
      <c r="D6" s="18" t="s">
        <v>38840</v>
      </c>
      <c r="E6" s="113" t="s">
        <v>39021</v>
      </c>
      <c r="F6" s="114">
        <v>45964.475532407407</v>
      </c>
      <c r="G6" s="115">
        <f ca="1">IFERROR(NOW()-F6,"-")</f>
        <v>8.6422569445858244E-2</v>
      </c>
      <c r="H6" s="114" t="s">
        <v>39112</v>
      </c>
      <c r="I6" s="18" t="str">
        <f>IFERROR(VLOOKUP(D6,DB!A:F,6,0),"")</f>
        <v>Power cube</v>
      </c>
      <c r="J6" s="18" t="str">
        <f>IFERROR(VLOOKUP(D6,DB!A:G,7,0),"")</f>
        <v>In progress+No BB Design</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45964.561954976853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45964.561954976853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45964.561954976853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45964.561954976853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45964.561954976853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45964.561954976853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45964.561954976853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45964.561954976853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45964.561954976853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45964.561954976853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45964.561954976853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45964.561954976853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45964.561954976853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45964.561954976853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45964.561954976853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45964.561954976853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45964.561954976853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45964.561954976853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45964.561954976853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45964.561954976853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45964.561954976853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45964.561954976853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45964.561954976853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45964.561954976853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45964.561954976853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45964.561954976853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45964.561954976853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45964.561954976853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45964.561954976853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45964.561954976853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45964.561954976853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45964.561954976853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45964.561954976853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45964.561954976853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45964.561954976853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45964.561954976853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45964.561954976853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45964.561954976853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45964.561954976853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45964.561954976853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45964.561954976853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45964.561954976853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45964.561954976853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45964.561954976853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45964.561954976853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45964.561954976853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45964.561954976853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45964.561954976853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45964.561954976853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45964.561954976853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45964.561954976853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45964.561954976853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45964.561954976853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45964.561954976853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45964.561954976853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45964.561954976853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45964.561954976853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45964.561954976853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45964.561954976853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45964.561954976853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45964.561954976853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45964.561954976853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45964.561954976853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45964.561954976853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45964.561954976853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45964.561954976853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45964.561954976853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45964.561954976853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45964.561954976853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45964.561954976853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45964.561954976853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45964.561954976853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45964.561954976853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45964.561954976853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45964.561954976853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45964.561954976853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45964.561954976853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45964.561954976853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45964.561954976853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45964.561954976853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45964.561954976853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45964.561954976853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45964.561954976853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45964.561954976853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45964.561954976853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45964.561954976853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45964.561954976853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45964.561954976853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45964.561954976853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45964.561954976853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45964.561954976853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45964.561954976853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45964.561954976853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45964.561954976853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45964.561954976853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45964.561954976853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45964.561954976853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45964.561954976853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45964.561954976853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45964.561954976853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45964.561954976853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45964.561954976853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45964.561954976853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45964.561954976853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45964.561954976853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45964.561954976853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45964.561954976853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45964.561954976853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45964.561954976853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45964.561954976853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45964.561954976853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45964.561954976853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45964.561954976853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45964.561954976853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45964.561954976853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45964.561954976853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45964.561954976853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45964.561954976853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45964.561954976853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45964.561954976853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45964.561954976853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45964.561954976853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45964.561954976853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60"/>
      <c r="B130" s="161" t="str">
        <f>IFERROR(VLOOKUP(D130,DB!A:K,11,0),"")</f>
        <v/>
      </c>
      <c r="C130" s="161"/>
      <c r="D130" s="161"/>
      <c r="E130" s="162"/>
      <c r="F130" s="163"/>
      <c r="G130" s="164">
        <f ca="1">IFERROR(NOW()-F130,"-")</f>
        <v>45964.561954976853</v>
      </c>
      <c r="H130" s="163"/>
      <c r="I130" s="161" t="str">
        <f>IFERROR(VLOOKUP(D130,DB!A:F,6,0),"")</f>
        <v/>
      </c>
      <c r="J130" s="161" t="str">
        <f>IFERROR(VLOOKUP(D130,DB!A:G,7,0),"")</f>
        <v/>
      </c>
      <c r="K130" s="165"/>
      <c r="L130" s="161" t="str">
        <f>IFERROR(VLOOKUP(D130,DB!A:I,9,0),"")</f>
        <v/>
      </c>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161"/>
      <c r="BE130" s="161"/>
      <c r="BF130" s="161"/>
      <c r="BG130" s="161"/>
      <c r="BH130" s="161"/>
      <c r="BI130" s="161"/>
      <c r="BJ130" s="161"/>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c r="CH130" s="161"/>
      <c r="CI130" s="161"/>
      <c r="CJ130" s="166"/>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16714</v>
      </c>
      <c r="E2" s="18"/>
      <c r="F2" s="20"/>
      <c r="G2" s="21">
        <f t="shared" ref="G2:G34" ca="1" si="0">IFERROR(NOW()-F2,"-")</f>
        <v>45964.561954976853</v>
      </c>
      <c r="H2" s="22">
        <v>45964.465532407405</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t="shared" ca="1" si="0"/>
        <v>45964.561954976853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45964.561954976853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45964.561954976853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45964.561954976853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45964.561954976853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45964.561954976853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45964.561954976853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45964.561954976853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45964.561954976853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45964.561954976853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45964.561954976853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45964.561954976853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45964.561954976853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45964.561954976853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45964.561954976853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45964.561954976853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45964.561954976853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45964.561954976853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45964.561954976853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45964.561954976853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45964.561954976853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45964.561954976853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45964.561954976853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45964.561954976853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45964.561954976853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45964.561954976853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45964.561954976853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45964.561954976853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45964.561954976853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45964.561954976853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45964.561954976853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45964.561954976853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ref="G35:G98" ca="1" si="1">IFERROR(NOW()-F35,"-")</f>
        <v>45964.561954976853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45964.561954976853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45964.561954976853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45964.561954976853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45964.561954976853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45964.561954976853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45964.561954976853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45964.561954976853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45964.561954976853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45964.561954976853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45964.561954976853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45964.561954976853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45964.561954976853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45964.561954976853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45964.561954976853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45964.561954976853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45964.561954976853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45964.561954976853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45964.561954976853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45964.561954976853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45964.561954976853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45964.561954976853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45964.561954976853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45964.561954976853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45964.561954976853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45964.561954976853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45964.561954976853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45964.561954976853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45964.561954976853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45964.561954976853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45964.561954976853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45964.561954976853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45964.561954976853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45964.561954976853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45964.561954976853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45964.561954976853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45964.561954976853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45964.561954976853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45964.561954976853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45964.561954976853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45964.561954976853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45964.561954976853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45964.561954976853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45964.561954976853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45964.561954976853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45964.561954976853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45964.561954976853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45964.561954976853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45964.561954976853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45964.561954976853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45964.561954976853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45964.561954976853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45964.561954976853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45964.561954976853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45964.561954976853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45964.561954976853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45964.561954976853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45964.561954976853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45964.561954976853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45964.561954976853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45964.561954976853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45964.561954976853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45964.561954976853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45964.561954976853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ref="G99:G162" ca="1" si="2">IFERROR(NOW()-F99,"-")</f>
        <v>45964.561954976853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45964.561954976853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45964.561954976853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45964.561954976853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45964.561954976853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45964.561954976853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45964.561954976853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45964.561954976853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45964.561954976853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45964.561954976853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45964.561954976853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45964.561954976853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45964.561954976853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45964.561954976853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45964.561954976853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45964.561954976853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45964.561954976853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45964.561954976853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45964.561954976853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45964.561954976853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45964.561954976853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45964.561954976853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45964.561954976853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45964.561954976853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45964.561954976853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45964.561954976853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45964.561954976853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45964.561954976853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45964.561954976853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45964.561954976853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45964.561954976853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45964.561954976853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45964.561954976853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45964.561954976853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45964.561954976853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45964.561954976853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45964.561954976853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45964.561954976853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45964.561954976853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45964.561954976853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45964.561954976853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45964.561954976853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45964.561954976853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45964.561954976853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45964.561954976853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45964.561954976853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45964.561954976853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45964.561954976853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45964.561954976853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45964.561954976853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45964.561954976853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45964.561954976853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45964.561954976853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45964.561954976853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45964.561954976853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45964.561954976853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45964.561954976853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45964.561954976853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45964.561954976853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45964.561954976853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45964.561954976853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45964.561954976853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45964.561954976853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45964.561954976853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ref="G163:G226" ca="1" si="3">IFERROR(NOW()-F163,"-")</f>
        <v>45964.561954976853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45964.561954976853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45964.561954976853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45964.561954976853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45964.561954976853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45964.561954976853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45964.561954976853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45964.561954976853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45964.561954976853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45964.561954976853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45964.561954976853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45964.561954976853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45964.561954976853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45964.561954976853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45964.561954976853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45964.561954976853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45964.561954976853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45964.561954976853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45964.561954976853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45964.561954976853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45964.561954976853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45964.561954976853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45964.561954976853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45964.561954976853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45964.561954976853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45964.561954976853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45964.561954976853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45964.561954976853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45964.561954976853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45964.561954976853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45964.561954976853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45964.561954976853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45964.561954976853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45964.561954976853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45964.561954976853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45964.561954976853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45964.561954976853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45964.561954976853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45964.561954976853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45964.561954976853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45964.561954976853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45964.561954976853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45964.561954976853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45964.561954976853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45964.561954976853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45964.561954976853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45964.561954976853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45964.561954976853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45964.561954976853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45964.561954976853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45964.561954976853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45964.561954976853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45964.561954976853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45964.561954976853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45964.561954976853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45964.561954976853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45964.561954976853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45964.561954976853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45964.561954976853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45964.561954976853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45964.561954976853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45964.561954976853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45964.561954976853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45964.561954976853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ref="G227:G290" ca="1" si="4">IFERROR(NOW()-F227,"-")</f>
        <v>45964.561954976853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45964.561954976853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45964.561954976853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45964.561954976853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45964.561954976853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45964.561954976853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45964.561954976853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45964.561954976853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45964.561954976853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45964.561954976853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45964.561954976853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45964.561954976853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45964.561954976853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45964.561954976853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45964.561954976853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45964.561954976853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45964.561954976853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45964.561954976853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45964.561954976853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45964.561954976853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45964.561954976853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45964.561954976853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45964.561954976853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45964.561954976853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45964.561954976853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45964.561954976853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45964.561954976853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45964.561954976853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45964.561954976853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45964.561954976853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45964.561954976853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45964.561954976853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45964.561954976853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45964.561954976853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45964.561954976853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45964.561954976853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45964.561954976853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45964.561954976853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45964.561954976853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45964.561954976853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45964.561954976853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45964.561954976853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45964.561954976853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45964.561954976853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45964.561954976853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45964.561954976853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45964.561954976853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45964.561954976853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45964.561954976853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45964.561954976853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45964.561954976853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45964.561954976853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45964.561954976853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45964.561954976853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45964.561954976853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45964.561954976853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45964.561954976853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45964.561954976853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45964.561954976853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45964.561954976853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45964.561954976853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45964.561954976853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45964.561954976853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45964.561954976853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ref="G291:G354" ca="1" si="5">IFERROR(NOW()-F291,"-")</f>
        <v>45964.561954976853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45964.561954976853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45964.561954976853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45964.561954976853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45964.561954976853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45964.561954976853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45964.561954976853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45964.561954976853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45964.561954976853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45964.561954976853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45964.561954976853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45964.561954976853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45964.561954976853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45964.561954976853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45964.561954976853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45964.561954976853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45964.561954976853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45964.561954976853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45964.561954976853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45964.561954976853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45964.561954976853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45964.561954976853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45964.561954976853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45964.561954976853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45964.561954976853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45964.561954976853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45964.561954976853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45964.561954976853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45964.561954976853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45964.561954976853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45964.561954976853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45964.561954976853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45964.561954976853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45964.561954976853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45964.561954976853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45964.561954976853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45964.561954976853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45964.561954976853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45964.561954976853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45964.561954976853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45964.561954976853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45964.561954976853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45964.561954976853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45964.561954976853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45964.561954976853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45964.561954976853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45964.561954976853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45964.561954976853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45964.561954976853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45964.561954976853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45964.561954976853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45964.561954976853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45964.561954976853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45964.561954976853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45964.561954976853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45964.561954976853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45964.561954976853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45964.561954976853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45964.561954976853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45964.561954976853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45964.561954976853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45964.561954976853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45964.561954976853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45964.561954976853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ref="G355:G418" ca="1" si="6">IFERROR(NOW()-F355,"-")</f>
        <v>45964.561954976853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45964.561954976853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45964.561954976853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45964.561954976853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45964.561954976853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45964.561954976853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45964.561954976853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45964.561954976853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45964.561954976853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45964.561954976853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45964.561954976853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45964.561954976853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45964.561954976853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45964.561954976853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45964.561954976853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45964.561954976853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45964.561954976853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45964.561954976853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45964.561954976853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45964.561954976853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45964.561954976853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45964.561954976853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45964.561954976853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45964.561954976853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45964.561954976853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45964.561954976853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45964.561954976853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45964.561954976853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45964.561954976853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45964.561954976853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45964.561954976853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45964.561954976853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45964.561954976853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45964.561954976853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45964.561954976853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45964.561954976853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45964.561954976853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45964.561954976853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45964.561954976853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45964.561954976853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45964.561954976853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45964.561954976853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45964.561954976853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45964.561954976853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45964.561954976853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45964.561954976853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45964.561954976853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45964.561954976853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45964.561954976853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45964.561954976853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45964.561954976853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45964.561954976853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45964.561954976853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45964.561954976853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45964.561954976853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45964.561954976853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45964.561954976853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45964.561954976853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45964.561954976853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45964.561954976853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45964.561954976853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45964.561954976853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45964.561954976853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45964.561954976853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ref="G419:G482" ca="1" si="7">IFERROR(NOW()-F419,"-")</f>
        <v>45964.561954976853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45964.561954976853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45964.561954976853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45964.561954976853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45964.561954976853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45964.561954976853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45964.561954976853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45964.561954976853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45964.561954976853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45964.561954976853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45964.561954976853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45964.561954976853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45964.561954976853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45964.561954976853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45964.561954976853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45964.561954976853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45964.561954976853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45964.561954976853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45964.561954976853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45964.561954976853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45964.561954976853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45964.561954976853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45964.561954976853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45964.561954976853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45964.561954976853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45964.561954976853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45964.561954976853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45964.561954976853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45964.561954976853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45964.561954976853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45964.561954976853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45964.561954976853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45964.561954976853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45964.561954976853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45964.561954976853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45964.561954976853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45964.561954976853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45964.561954976853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45964.561954976853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45964.561954976853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45964.561954976853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45964.561954976853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45964.561954976853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45964.561954976853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45964.561954976853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45964.561954976853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45964.561954976853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45964.561954976853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45964.561954976853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45964.561954976853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45964.561954976853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45964.561954976853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45964.561954976853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45964.561954976853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45964.561954976853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45964.561954976853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45964.561954976853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45964.561954976853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45964.561954976853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45964.561954976853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45964.561954976853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45964.561954976853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45964.561954976853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45964.561954976853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ref="G483:G546" ca="1" si="8">IFERROR(NOW()-F483,"-")</f>
        <v>45964.561954976853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45964.561954976853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45964.561954976853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45964.561954976853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45964.561954976853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45964.561954976853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45964.561954976853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45964.561954976853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45964.561954976853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45964.561954976853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45964.561954976853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45964.561954976853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45964.561954976853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45964.561954976853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45964.561954976853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45964.561954976853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45964.561954976853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45964.561954976853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45964.561954976853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45964.561954976853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45964.561954976853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45964.561954976853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45964.561954976853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45964.561954976853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45964.561954976853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45964.561954976853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45964.561954976853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45964.561954976853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45964.561954976853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45964.561954976853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45964.561954976853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45964.561954976853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45964.561954976853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45964.561954976853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45964.561954976853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45964.561954976853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45964.561954976853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45964.561954976853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45964.561954976853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45964.561954976853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45964.561954976853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45964.561954976853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45964.561954976853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45964.561954976853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45964.561954976853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45964.561954976853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45964.561954976853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45964.561954976853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45964.561954976853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45964.561954976853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45964.561954976853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45964.561954976853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45964.561954976853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45964.561954976853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45964.561954976853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45964.561954976853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45964.561954976853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45964.561954976853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45964.561954976853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45964.561954976853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45964.561954976853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45964.561954976853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45964.561954976853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45964.561954976853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ref="G547:G610" ca="1" si="9">IFERROR(NOW()-F547,"-")</f>
        <v>45964.561954976853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45964.561954976853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45964.561954976853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45964.561954976853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45964.561954976853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45964.561954976853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45964.561954976853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45964.561954976853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45964.561954976853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45964.561954976853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45964.561954976853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45964.561954976853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45964.561954976853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45964.561954976853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45964.561954976853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45964.561954976853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45964.561954976853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45964.561954976853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45964.561954976853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45964.561954976853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45964.561954976853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45964.561954976853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45964.561954976853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45964.561954976853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45964.561954976853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45964.561954976853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45964.561954976853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45964.561954976853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45964.561954976853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45964.561954976853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45964.561954976853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45964.561954976853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45964.561954976853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45964.561954976853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45964.561954976853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45964.561954976853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45964.561954976853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45964.561954976853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45964.561954976853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45964.561954976853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45964.561954976853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45964.561954976853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45964.561954976853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45964.561954976853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45964.561954976853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45964.561954976853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45964.561954976853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45964.561954976853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45964.561954976853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45964.561954976853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45964.561954976853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45964.561954976853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45964.561954976853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45964.561954976853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45964.561954976853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45964.561954976853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45964.561954976853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45964.561954976853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45964.561954976853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45964.561954976853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45964.561954976853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45964.561954976853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45964.561954976853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45964.561954976853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ref="G611:G674" ca="1" si="10">IFERROR(NOW()-F611,"-")</f>
        <v>45964.561954976853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45964.561954976853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45964.561954976853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45964.561954976853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45964.561954976853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45964.561954976853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45964.561954976853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45964.561954976853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45964.561954976853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45964.561954976853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45964.561954976853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45964.561954976853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45964.561954976853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45964.561954976853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45964.561954976853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45964.561954976853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45964.561954976853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45964.561954976853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45964.561954976853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45964.561954976853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45964.561954976853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45964.561954976853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45964.561954976853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45964.561954976853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45964.561954976853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45964.561954976853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45964.561954976853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45964.561954976853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45964.561954976853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45964.561954976853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45964.561954976853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45964.561954976853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45964.561954976853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45964.561954976853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45964.561954976853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45964.561954976853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45964.561954976853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45964.561954976853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45964.561954976853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45964.561954976853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45964.561954976853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45964.561954976853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45964.561954976853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45964.561954976853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45964.561954976853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45964.561954976853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45964.561954976853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45964.561954976853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45964.561954976853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45964.561954976853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45964.561954976853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45964.561954976853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45964.561954976853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45964.561954976853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45964.561954976853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45964.561954976853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45964.561954976853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45964.561954976853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45964.561954976853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45964.561954976853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45964.561954976853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45964.561954976853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45964.561954976853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45964.561954976853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ref="G675:G738" ca="1" si="11">IFERROR(NOW()-F675,"-")</f>
        <v>45964.561954976853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45964.561954976853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45964.561954976853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45964.561954976853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45964.561954976853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45964.561954976853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45964.561954976853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45964.561954976853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45964.561954976853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45964.561954976853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45964.561954976853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45964.561954976853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45964.561954976853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45964.561954976853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45964.561954976853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45964.561954976853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45964.561954976853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45964.561954976853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45964.561954976853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45964.561954976853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45964.561954976853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45964.561954976853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45964.561954976853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45964.561954976853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45964.561954976853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45964.561954976853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45964.561954976853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45964.561954976853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45964.561954976853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45964.561954976853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45964.561954976853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45964.561954976853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45964.561954976853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45964.561954976853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45964.561954976853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45964.561954976853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45964.561954976853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45964.561954976853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45964.561954976853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45964.561954976853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45964.561954976853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45964.561954976853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45964.561954976853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45964.561954976853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45964.561954976853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45964.561954976853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45964.561954976853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45964.561954976853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45964.561954976853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45964.561954976853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45964.561954976853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45964.561954976853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45964.561954976853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45964.561954976853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45964.561954976853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45964.561954976853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45964.561954976853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45964.561954976853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45964.561954976853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45964.561954976853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45964.561954976853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45964.561954976853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45964.561954976853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45964.561954976853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ref="G739:G802" ca="1" si="12">IFERROR(NOW()-F739,"-")</f>
        <v>45964.561954976853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45964.561954976853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45964.561954976853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45964.561954976853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45964.561954976853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45964.561954976853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45964.561954976853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45964.561954976853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45964.561954976853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45964.561954976853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45964.561954976853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45964.561954976853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45964.561954976853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45964.561954976853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45964.561954976853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45964.561954976853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45964.561954976853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45964.561954976853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45964.561954976853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45964.561954976853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45964.561954976853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45964.561954976853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45964.561954976853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45964.561954976853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45964.561954976853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45964.561954976853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45964.561954976853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45964.561954976853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45964.561954976853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45964.561954976853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45964.561954976853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45964.561954976853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45964.561954976853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45964.561954976853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45964.561954976853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45964.561954976853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45964.561954976853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45964.561954976853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45964.561954976853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45964.561954976853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45964.561954976853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45964.561954976853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45964.561954976853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45964.561954976853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45964.561954976853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45964.561954976853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45964.561954976853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45964.561954976853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45964.561954976853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45964.561954976853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45964.561954976853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45964.561954976853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45964.561954976853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45964.561954976853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45964.561954976853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45964.561954976853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45964.561954976853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45964.561954976853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45964.561954976853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45964.561954976853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45964.561954976853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45964.561954976853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45964.561954976853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45964.561954976853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ref="G803:G866" ca="1" si="13">IFERROR(NOW()-F803,"-")</f>
        <v>45964.561954976853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45964.561954976853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45964.561954976853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45964.561954976853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45964.561954976853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45964.561954976853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45964.561954976853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45964.561954976853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45964.561954976853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45964.561954976853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45964.561954976853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45964.561954976853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45964.561954976853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45964.561954976853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45964.561954976853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45964.561954976853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45964.561954976853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45964.561954976853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45964.561954976853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45964.561954976853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45964.561954976853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45964.561954976853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45964.561954976853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45964.561954976853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45964.561954976853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45964.561954976853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45964.561954976853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45964.561954976853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45964.561954976853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45964.561954976853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45964.561954976853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45964.561954976853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45964.561954976853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45964.561954976853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45964.561954976853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45964.561954976853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45964.561954976853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45964.561954976853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45964.561954976853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45964.561954976853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45964.561954976853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45964.561954976853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45964.561954976853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45964.561954976853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45964.561954976853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45964.561954976853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45964.561954976853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45964.561954976853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45964.561954976853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45964.561954976853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45964.561954976853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45964.561954976853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45964.561954976853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45964.561954976853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45964.561954976853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45964.561954976853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45964.561954976853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45964.561954976853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45964.561954976853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45964.561954976853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45964.561954976853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45964.561954976853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45964.561954976853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45964.561954976853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ref="G867:G930" ca="1" si="14">IFERROR(NOW()-F867,"-")</f>
        <v>45964.561954976853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45964.561954976853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45964.561954976853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45964.561954976853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45964.561954976853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45964.561954976853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45964.561954976853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45964.561954976853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45964.561954976853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45964.561954976853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45964.561954976853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45964.561954976853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45964.561954976853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45964.561954976853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45964.561954976853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45964.561954976853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45964.561954976853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45964.561954976853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45964.561954976853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45964.561954976853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45964.561954976853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45964.561954976853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45964.561954976853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45964.561954976853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45964.561954976853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45964.561954976853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45964.561954976853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45964.561954976853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45964.561954976853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45964.561954976853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45964.561954976853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45964.561954976853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45964.561954976853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45964.561954976853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45964.561954976853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45964.561954976853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45964.561954976853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45964.561954976853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45964.561954976853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45964.561954976853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45964.561954976853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45964.561954976853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45964.561954976853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45964.561954976853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45964.561954976853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45964.561954976853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45964.561954976853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45964.561954976853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45964.561954976853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45964.561954976853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45964.561954976853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45964.561954976853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45964.561954976853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45964.561954976853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45964.561954976853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45964.561954976853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45964.561954976853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45964.561954976853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45964.561954976853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45964.561954976853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45964.561954976853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45964.561954976853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45964.561954976853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45964.561954976853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ref="G931:G994" ca="1" si="15">IFERROR(NOW()-F931,"-")</f>
        <v>45964.561954976853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45964.561954976853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45964.561954976853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45964.561954976853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45964.561954976853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45964.561954976853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45964.561954976853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45964.561954976853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45964.561954976853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45964.561954976853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45964.561954976853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45964.561954976853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45964.561954976853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45964.561954976853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45964.561954976853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45964.561954976853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45964.561954976853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45964.561954976853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45964.561954976853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45964.561954976853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45964.561954976853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45964.561954976853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45964.561954976853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45964.561954976853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45964.561954976853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45964.561954976853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45964.561954976853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45964.561954976853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45964.561954976853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45964.561954976853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45964.561954976853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45964.561954976853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45964.561954976853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45964.561954976853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45964.561954976853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45964.561954976853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45964.561954976853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45964.561954976853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45964.561954976853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45964.561954976853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45964.561954976853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45964.561954976853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45964.561954976853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45964.561954976853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45964.561954976853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45964.561954976853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45964.561954976853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45964.561954976853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45964.561954976853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45964.561954976853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45964.561954976853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45964.561954976853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45964.561954976853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45964.561954976853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45964.561954976853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45964.561954976853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45964.561954976853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45964.561954976853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45964.561954976853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45964.561954976853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45964.561954976853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45964.561954976853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45964.561954976853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45964.561954976853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ref="G995:G1058" ca="1" si="16">IFERROR(NOW()-F995,"-")</f>
        <v>45964.561954976853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45964.561954976853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45964.561954976853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45964.561954976853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45964.561954976853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45964.561954976853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45964.561954976853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45964.561954976853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45964.561954976853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45964.561954976853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45964.561954976853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45964.561954976853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45964.561954976853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45964.561954976853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45964.561954976853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45964.561954976853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45964.561954976853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45964.561954976853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45964.561954976853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45964.561954976853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45964.561954976853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45964.561954976853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45964.561954976853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45964.561954976853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45964.561954976853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45964.561954976853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45964.561954976853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45964.561954976853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45964.561954976853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45964.561954976853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45964.561954976853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45964.561954976853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45964.561954976853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45964.561954976853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45964.561954976853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45964.561954976853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45964.561954976853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45964.561954976853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45964.561954976853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45964.561954976853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45964.561954976853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45964.561954976853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45964.561954976853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45964.561954976853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45964.561954976853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45964.561954976853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45964.561954976853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45964.561954976853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45964.561954976853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45964.561954976853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45964.561954976853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45964.561954976853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45964.561954976853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45964.561954976853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45964.561954976853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45964.561954976853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45964.561954976853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45964.561954976853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45964.561954976853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45964.561954976853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45964.561954976853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45964.561954976853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45964.561954976853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45964.561954976853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ref="G1059:G1073" ca="1" si="17">IFERROR(NOW()-F1059,"-")</f>
        <v>45964.561954976853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45964.561954976853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45964.561954976853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45964.561954976853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45964.561954976853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45964.561954976853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45964.561954976853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45964.561954976853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45964.561954976853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45964.561954976853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45964.561954976853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45964.561954976853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45964.561954976853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45964.561954976853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45964.561954976853</v>
      </c>
      <c r="H1073" s="22"/>
      <c r="I1073" s="19" t="str">
        <f>IFERROR(VLOOKUP(D1073,DB!A:F,6,0),"")</f>
        <v/>
      </c>
      <c r="J1073" s="18" t="str">
        <f>IFERROR(VLOOKUP(D1073,DB!A:G,7,0),"")</f>
        <v/>
      </c>
      <c r="K1073" s="46"/>
      <c r="L1073" s="23" t="str">
        <f>IFERROR(VLOOKUP(D1073,DB!A:I,9,0),"")</f>
        <v/>
      </c>
    </row>
  </sheetData>
  <dataValidations count="2">
    <dataValidation allowBlank="1" showInputMessage="1" showErrorMessage="1" sqref="E1" xr:uid="{5914219A-CB83-432D-936A-CC0CB6F3982A}"/>
    <dataValidation type="list" allowBlank="1" showInputMessage="1" showErrorMessage="1" sqref="E2:E10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261.08123738425638</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34987</v>
      </c>
      <c r="E3" s="97" t="s">
        <v>39021</v>
      </c>
      <c r="F3" s="122">
        <v>45964.501388888886</v>
      </c>
      <c r="G3" s="123">
        <f ca="1">IFERROR(NOW()-F3,"")</f>
        <v>6.0566087966435589E-2</v>
      </c>
      <c r="H3" s="122">
        <v>45964.485972222225</v>
      </c>
      <c r="I3" s="118" t="str">
        <f>IFERROR(VLOOKUP(D3,DB!A:F,6,0),"")</f>
        <v>SCECO</v>
      </c>
      <c r="J3" s="118" t="str">
        <f>IFERROR(VLOOKUP(D3,DB!A:G,7,0),"")</f>
        <v>Vandalized</v>
      </c>
      <c r="K3" s="124" t="s">
        <v>39119</v>
      </c>
      <c r="L3" s="120" t="str">
        <f>IFERROR(VLOOKUP(D3,DB!A:I,9,0),"")</f>
        <v>Latis</v>
      </c>
    </row>
    <row r="4" spans="1:16" ht="15" customHeight="1">
      <c r="A4" s="118"/>
      <c r="B4" s="118" t="str">
        <f>IFERROR(VLOOKUP(D4,DB!A:K,11,0),"")</f>
        <v/>
      </c>
      <c r="C4" s="119"/>
      <c r="D4" s="120"/>
      <c r="E4" s="97"/>
      <c r="F4" s="122"/>
      <c r="G4" s="123">
        <f ca="1">IFERROR(NOW()-F4,"")</f>
        <v>45964.561954976853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45964.561954976853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45964.561954976853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45964.561954976853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45964.561954976853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45964.561954976853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45964.561954976853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45964.561954976853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45964.561954976853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45964.561954976853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45964.561954976853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45964.561954976853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45964.561954976853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45964.561954976853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45964.561954976853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45964.561954976853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45964.561954976853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45964.561954976853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45964.561954976853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45964.561954976853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45964.561954976853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45964.561954976853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45964.561954976853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45964.561954976853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45964.561954976853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45964.561954976853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45964.561954976853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45964.561954976853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45964.561954976853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45964.561954976853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45964.561954976853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45964.561954976853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45964.561954976853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45964.561954976853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45964.561954976853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45964.561954976853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45964.561954976853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45964.561954976853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45964.561954976853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45964.561954976853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45964.561954976853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45964.561954976853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45964.561954976853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45964.561954976853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45964.561954976853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45964.561954976853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45964.561954976853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45964.561954976853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45964.561954976853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45964.561954976853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45964.561954976853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45964.561954976853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45964.561954976853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45964.561954976853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45964.561954976853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45964.561954976853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45964.561954976853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45964.561954976853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45964.561954976853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45964.561954976853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45964.561954976853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45964.561954976853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45964.561954976853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45964.561954976853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45964.561954976853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45964.561954976853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45964.561954976853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45964.561954976853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45964.561954976853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45964.561954976853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45964.561954976853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45964.561954976853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45964.561954976853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45964.561954976853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45964.561954976853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45964.561954976853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45964.561954976853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45964.561954976853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45964.561954976853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45964.561954976853</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45964.561954976853</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72.729894791664265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38.373077662035939</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15.900843865740171</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45964.561954976853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45964.561954976853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45964.561954976853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45964.561954976853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45964.561954976853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45964.561954976853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45964.561954976853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45964.561954976853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45964.561954976853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45964.561954976853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45964.561954976853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45964.561954976853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45964.561954976853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45964.561954976853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45964.561954976853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45964.561954976853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45964.561954976853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45964.561954976853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45964.561954976853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45964.561954976853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45964.561954976853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45964.561954976853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45964.561954976853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45964.561954976853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45964.561954976853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45964.561954976853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45964.561954976853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45964.561954976853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45964.561954976853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45964.561954976853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45964.561954976853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45964.561954976853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45964.561954976853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45964.561954976853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45964.561954976853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45964.561954976853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45964.561954976853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45964.561954976853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45964.561954976853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45964.561954976853</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45964.561954976853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45964.561954976853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45964.561954976853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45964.561954976853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45964.561954976853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45964.561954976853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45964.561954976853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45964.561954976853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45964.561954976853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45964.561954976853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45964.561954976853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45964.561954976853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45964.561954976853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45964.561954976853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45964.561954976853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45964.561954976853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45964.561954976853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45964.561954976853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45964.561954976853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45964.561954976853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45964.561954976853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45964.561954976853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45964.561954976853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45964.561954976853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45964.561954976853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45964.561954976853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45964.561954976853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45964.561954976853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45964.561954976853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45964.561954976853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45964.561954976853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45964.561954976853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45964.561954976853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45964.561954976853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45964.561954976853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45964.561954976853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45964.561954976853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45964.561954976853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45964.561954976853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45964.561954976853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45964.561954976853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45964.561954976853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45964.561954976853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45964.561954976853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45964.561954976853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45964.561954976853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45964.561954976853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45964.561954976853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45964.561954976853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45964.561954976853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45964.561954976853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45964.561954976853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45964.561954976853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45964.561954976853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45964.561954976853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45964.561954976853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45964.561954976853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45964.561954976853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45964.561954976853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45964.561954976853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45964.561954976853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45964.561954976853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45964.561954976853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45964.561954976853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45964.561954976853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45964.561954976853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45964.561954976853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45964.561954976853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45964.561954976853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45964.561954976853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45964.561954976853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45964.561954976853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45964.561954976853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45964.561954976853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45964.561954976853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45964.561954976853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45964.561954976853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45964.561954976853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45964.561954976853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45964.561954976853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45964.561954976853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45964.561954976853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45964.561954976853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45964.561954976853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45964.561954976853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45964.561954976853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45964.561954976853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45964.561954976853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45964.561954976853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45964.561954976853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45964.561954976853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45964.561954976853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45964.561954976853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45964.561954976853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45964.561954976853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45964.561954976853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45964.561954976853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45964.561954976853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45964.561954976853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45964.561954976853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45964.561954976853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45964.561954976853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45964.561954976853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45964.561954976853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45964.561954976853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45964.561954976853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45964.561954976853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45964.561954976853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45964.561954976853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45964.561954976853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45964.561954976853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45964.561954976853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45964.561954976853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45964.561954976853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45964.561954976853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45964.561954976853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45964.561954976853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45964.561954976853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45964.561954976853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45964.561954976853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45964.561954976853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45964.561954976853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45964.561954976853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45964.561954976853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45964.561954976853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45964.561954976853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45964.561954976853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45964.561954976853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45964.561954976853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45964.561954976853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45964.561954976853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45964.561954976853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45964.561954976853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45964.561954976853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45964.561954976853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45964.561954976853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45964.561954976853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45964.561954976853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45964.561954976853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45964.561954976853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45964.561954976853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45964.561954976853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45964.561954976853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45964.561954976853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45964.561954976853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45964.561954976853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45964.561954976853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45964.561954976853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45964.561954976853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45964.561954976853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45964.561954976853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45964.561954976853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45964.561954976853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45964.561954976853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45964.561954976853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45964.561954976853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45964.561954976853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45964.561954976853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45964.561954976853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45964.561954976853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45964.561954976853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45964.561954976853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45964.561954976853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45964.561954976853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45964.561954976853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45964.561954976853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45964.561954976853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45964.561954976853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45964.561954976853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45964.561954976853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45964.561954976853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45964.561954976853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45964.561954976853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45964.561954976853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45964.561954976853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45964.561954976853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45964.561954976853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45964.561954976853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45964.561954976853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45964.561954976853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45964.561954976853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45964.561954976853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45964.561954976853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45964.561954976853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45964.561954976853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45964.561954976853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45964.561954976853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45964.561954976853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45964.561954976853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45964.561954976853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45964.561954976853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45964.561954976853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45964.561954976853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45964.561954976853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45964.561954976853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45964.561954976853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45964.561954976853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45964.561954976853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45964.561954976853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45964.561954976853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45964.561954976853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45964.561954976853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45964.561954976853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45964.561954976853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45964.561954976853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45964.561954976853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45964.561954976853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45964.561954976853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45964.561954976853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45964.561954976853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45964.561954976853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45964.561954976853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45964.561954976853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45964.561954976853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45964.561954976853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45964.561954976853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45964.561954976853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45964.561954976853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45964.561954976853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45964.561954976853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45964.561954976853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45964.561954976853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45964.561954976853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45964.561954976853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45964.561954976853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45964.561954976853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45964.561954976853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45964.561954976853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45964.561954976853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45964.561954976853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45964.561954976853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45964.561954976853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45964.561954976853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45964.561954976853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45964.561954976853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45964.561954976853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45964.561954976853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45964.561954976853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45964.561954976853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45964.561954976853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45964.561954976853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45964.561954976853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45964.561954976853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45964.561954976853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45964.561954976853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45964.561954976853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45964.561954976853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45964.561954976853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45964.561954976853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45964.561954976853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45964.561954976853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45964.561954976853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45964.561954976853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45964.561954976853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45964.561954976853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45964.561954976853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45964.561954976853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45964.561954976853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45964.561954976853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45964.561954976853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45964.561954976853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45964.561954976853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45964.561954976853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45964.561954976853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45964.561954976853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45964.561954976853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45964.561954976853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45964.561954976853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45964.561954976853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45964.561954976853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45964.561954976853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45964.561954976853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45964.561954976853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45964.561954976853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45964.561954976853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45964.561954976853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45964.561954976853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45964.561954976853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45964.561954976853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45964.561954976853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45964.561954976853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45964.561954976853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45964.561954976853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45964.561954976853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45964.561954976853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45964.561954976853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45964.561954976853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45964.561954976853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45964.561954976853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45964.561954976853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45964.561954976853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45964.561954976853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45964.561954976853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45964.561954976853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45964.561954976853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45964.561954976853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45964.561954976853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45964.561954976853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45964.561954976853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45964.561954976853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45964.561954976853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45964.561954976853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45964.561954976853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45964.561954976853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45964.561954976853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45964.561954976853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45964.561954976853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45964.561954976853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45964.561954976853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45964.561954976853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45964.561954976853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45964.561954976853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45964.561954976853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45964.561954976853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45964.561954976853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45964.561954976853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45964.561954976853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45964.561954976853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45964.561954976853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45964.561954976853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45964.561954976853</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7"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4" ca="1" si="0">IFERROR(NOW()-F2,"-")</f>
        <v>45964.561954976853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45964.561954976853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45964.561954976853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45964.561954976853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45964.561954976853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45964.561954976853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45964.561954976853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45964.561954976853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45964.561954976853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45964.561954976853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45964.561954976853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45964.561954976853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45964.561954976853</v>
      </c>
      <c r="H14" s="171"/>
      <c r="I14" s="169" t="str">
        <f>IFERROR(VLOOKUP(D14,DB!A:F,6,0),"")</f>
        <v/>
      </c>
      <c r="J14" s="169" t="str">
        <f>IFERROR(VLOOKUP(D14,DB!A:G,7,0),"")</f>
        <v/>
      </c>
      <c r="K14" s="172"/>
      <c r="L14" s="173" t="str">
        <f>IFERROR(VLOOKUP(D14,DB!A:I,9,0),"")</f>
        <v/>
      </c>
    </row>
    <row r="15" spans="1:16383" ht="31.5" customHeight="1">
      <c r="A15" s="103"/>
      <c r="B15" s="102" t="str">
        <f>IFERROR(VLOOKUP(D15,DB!A:K,11,0),"")</f>
        <v/>
      </c>
      <c r="C15" s="104"/>
      <c r="D15" s="102"/>
      <c r="E15" s="105"/>
      <c r="F15" s="106"/>
      <c r="G15" s="76">
        <f ca="1">IFERROR(NOW()-F15,"-")</f>
        <v>45964.561954976853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45964.561954976853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45964.561954976853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45964.561954976853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45964.561954976853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45964.561954976853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45964.561954976853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45964.561954976853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45964.561954976853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45964.561954976853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45964.561954976853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45964.561954976853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45964.561954976853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45964.561954976853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45964.561954976853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45964.561954976853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45964.561954976853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45964.561954976853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45964.561954976853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45964.561954976853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2025-11-03T10:31:16Z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