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01" documentId="120_S{2AC9BD13-BADA-5192-A53E-5A8FF88502F6}" xr6:coauthVersionLast="47" xr6:coauthVersionMax="47" xr10:uidLastSave="{4D7A598C-535A-47B8-A768-8B93C9F41A2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<sst xmlns="http://schemas.openxmlformats.org/spreadsheetml/2006/main" count="180281" uniqueCount="39127">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</sst>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326.19036886574031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45989.138794791666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45989.138794791666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45989.138794791666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45989.138794791666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45989.138794791666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45989.138794791666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45989.138794791666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45989.138794791666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45989.138794791666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45989.138794791666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45989.138794791666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45989.138794791666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45989.138794791666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45989.138794791666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45989.138794791666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45989.138794791666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45989.138794791666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45989.138794791666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45989.138794791666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45989.138794791666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45989.138794791666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45989.138794791666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45989.138794791666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45989.138794791666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45989.138794791666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45989.138794791666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45989.138794791666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45989.138794791666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45989.138794791666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45989.138794791666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45989.138794791666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45989.138794791666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45989.138794791666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45989.138794791666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45989.138794791666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45989.138794791666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45989.138794791666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45989.138794791666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45989.138794791666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3F323414-0838-4094-9545-73DB6FCC07B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164.13895682870498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4.7513758101849817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0.4979846064816229</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45989.138794791666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45989.138794791666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45989.138794791666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45989.138794791666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45989.138794791666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45989.138794791666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45989.138794791666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45989.138794791666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45989.138794791666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45989.138794791666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45989.138794791666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45989.138794791666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45989.138794791666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45989.138794791666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45989.138794791666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45989.138794791666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45989.138794791666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45989.138794791666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45989.138794791666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45989.138794791666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45989.138794791666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45989.138794791666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45989.138794791666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45989.138794791666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45989.138794791666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45989.138794791666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45989.138794791666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45989.138794791666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45989.138794791666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45989.138794791666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45989.138794791666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45989.138794791666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45989.138794791666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45989.138794791666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45989.138794791666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45989.138794791666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45989.138794791666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45989.138794791666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45989.138794791666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45989.138794791666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45989.138794791666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45989.138794791666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45989.138794791666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45989.138794791666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45989.138794791666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45989.138794791666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45989.138794791666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45989.138794791666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45989.138794791666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45989.138794791666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45989.138794791666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45989.138794791666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45989.138794791666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45989.138794791666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45989.138794791666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45989.138794791666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45989.138794791666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45989.138794791666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45989.138794791666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45989.138794791666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45989.138794791666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45989.138794791666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45989.138794791666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45989.138794791666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45989.138794791666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45989.138794791666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45989.138794791666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45989.138794791666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45989.138794791666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45989.138794791666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45989.138794791666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45989.138794791666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45989.138794791666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45989.138794791666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45989.138794791666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45989.138794791666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45989.138794791666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45989.138794791666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45989.138794791666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45989.138794791666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45989.138794791666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45989.138794791666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45989.138794791666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45989.138794791666</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45989.138794791666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45989.138794791666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45989.138794791666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45989.138794791666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45989.138794791666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45989.138794791666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45989.138794791666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45989.138794791666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45989.138794791666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45989.138794791666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45989.138794791666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45989.138794791666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45989.138794791666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45989.138794791666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45989.138794791666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45989.138794791666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45989.138794791666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45989.138794791666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45989.138794791666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45989.138794791666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45989.138794791666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45989.138794791666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45989.138794791666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45989.138794791666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45989.138794791666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45989.138794791666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45989.138794791666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45989.138794791666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45989.138794791666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45989.138794791666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45989.138794791666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45989.138794791666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45989.138794791666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45989.138794791666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45989.138794791666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45989.138794791666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45989.138794791666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45989.138794791666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45989.138794791666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45989.138794791666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45989.138794791666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45989.138794791666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45989.138794791666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45989.138794791666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45989.138794791666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45989.138794791666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45989.138794791666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45989.138794791666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45989.138794791666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45989.138794791666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45989.138794791666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45989.138794791666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45989.138794791666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45989.138794791666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45989.138794791666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45989.138794791666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45989.138794791666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45989.138794791666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45989.138794791666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45989.138794791666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45989.138794791666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45989.138794791666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45989.138794791666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45989.138794791666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45989.138794791666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45989.138794791666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45989.138794791666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45989.138794791666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45989.138794791666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45989.138794791666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45989.138794791666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45989.138794791666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45989.138794791666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45989.138794791666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45989.138794791666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45989.138794791666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45989.138794791666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45989.138794791666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45989.138794791666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45989.138794791666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45989.138794791666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45989.138794791666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45989.138794791666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45989.138794791666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45989.138794791666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45989.138794791666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45989.138794791666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45989.138794791666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45989.138794791666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45989.138794791666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45989.138794791666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45989.138794791666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45989.138794791666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45989.138794791666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45989.138794791666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45989.138794791666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45989.138794791666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45989.138794791666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45989.138794791666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45989.138794791666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45989.138794791666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45989.138794791666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45989.138794791666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45989.138794791666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45989.138794791666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45989.138794791666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45989.138794791666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45989.138794791666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45989.138794791666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45989.138794791666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45989.138794791666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45989.138794791666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45989.138794791666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45989.138794791666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45989.138794791666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45989.138794791666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45989.138794791666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45989.138794791666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45989.138794791666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45989.138794791666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45989.138794791666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45989.138794791666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45989.138794791666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45989.138794791666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45989.138794791666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45989.138794791666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45989.138794791666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45989.138794791666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45989.138794791666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45989.138794791666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45989.138794791666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45989.138794791666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45989.138794791666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45989.138794791666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45989.138794791666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45989.138794791666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45989.138794791666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45989.138794791666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45989.138794791666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45989.138794791666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45989.138794791666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45989.138794791666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45989.138794791666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45989.138794791666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45989.138794791666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45989.138794791666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45989.138794791666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45989.138794791666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45989.138794791666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45989.138794791666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45989.138794791666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45989.138794791666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45989.138794791666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45989.138794791666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45989.138794791666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45989.138794791666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45989.138794791666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45989.138794791666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45989.138794791666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45989.138794791666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45989.138794791666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45989.138794791666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45989.138794791666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45989.138794791666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45989.138794791666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45989.138794791666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45989.138794791666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45989.138794791666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45989.138794791666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45989.138794791666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45989.138794791666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45989.138794791666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45989.138794791666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45989.138794791666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45989.138794791666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45989.138794791666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45989.138794791666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45989.138794791666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45989.138794791666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45989.138794791666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45989.138794791666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45989.138794791666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45989.138794791666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45989.138794791666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45989.138794791666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45989.138794791666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45989.138794791666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45989.138794791666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45989.138794791666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45989.138794791666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45989.138794791666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45989.138794791666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45989.138794791666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45989.138794791666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45989.138794791666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45989.138794791666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45989.138794791666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45989.138794791666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45989.138794791666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45989.138794791666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45989.138794791666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45989.138794791666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45989.138794791666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45989.138794791666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45989.138794791666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45989.138794791666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45989.138794791666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45989.138794791666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45989.138794791666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45989.138794791666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45989.138794791666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45989.138794791666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45989.138794791666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45989.138794791666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45989.138794791666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45989.138794791666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45989.138794791666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45989.138794791666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45989.138794791666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45989.138794791666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45989.138794791666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45989.138794791666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45989.138794791666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45989.138794791666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45989.138794791666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45989.138794791666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45989.138794791666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45989.138794791666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45989.138794791666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45989.138794791666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45989.138794791666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45989.138794791666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45989.138794791666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45989.138794791666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45989.138794791666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45989.138794791666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45989.138794791666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45989.138794791666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45989.138794791666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45989.138794791666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45989.138794791666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45989.138794791666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45989.138794791666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45989.138794791666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45989.138794791666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45989.138794791666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45989.138794791666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45989.138794791666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45989.138794791666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45989.138794791666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45989.138794791666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45989.138794791666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45989.138794791666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45989.138794791666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45989.138794791666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45989.138794791666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45989.138794791666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45989.138794791666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45989.138794791666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45989.138794791666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45989.138794791666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45989.138794791666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45989.138794791666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45989.138794791666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45989.138794791666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45989.138794791666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45989.138794791666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45989.138794791666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45989.138794791666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45989.138794791666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45989.138794791666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45989.138794791666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45989.138794791666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45989.138794791666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45989.138794791666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45989.138794791666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45989.138794791666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45989.138794791666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45989.138794791666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45989.138794791666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45989.138794791666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45989.138794791666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45989.138794791666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45989.138794791666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45989.138794791666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45989.138794791666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45989.138794791666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45989.138794791666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45989.138794791666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45989.138794791666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45989.138794791666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45989.138794791666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45989.138794791666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45989.138794791666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45989.138794791666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45989.138794791666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45989.138794791666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45989.138794791666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45989.138794791666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45989.138794791666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45989.138794791666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45989.138794791666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45989.138794791666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45989.138794791666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45989.138794791666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45989.138794791666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45989.138794791666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45989.138794791666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45989.138794791666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45989.138794791666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45989.138794791666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45989.138794791666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45989.138794791666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45989.138794791666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45989.138794791666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45989.138794791666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45989.138794791666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45989.138794791666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45989.138794791666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45989.138794791666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45989.138794791666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45989.138794791666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45989.138794791666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45989.138794791666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45989.138794791666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45989.138794791666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45989.138794791666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45989.138794791666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45989.138794791666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45989.138794791666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45989.138794791666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45989.138794791666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45989.138794791666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45989.138794791666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45989.138794791666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45989.138794791666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45989.138794791666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45989.138794791666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45989.138794791666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45989.138794791666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45989.138794791666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45989.138794791666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45989.138794791666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45989.138794791666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45989.138794791666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45989.138794791666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45989.138794791666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45989.138794791666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45989.138794791666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45989.138794791666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45989.138794791666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45989.138794791666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45989.138794791666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45989.138794791666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45989.138794791666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45989.138794791666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45989.138794791666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45989.138794791666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45989.138794791666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45989.138794791666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45989.138794791666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45989.138794791666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45989.138794791666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45989.138794791666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45989.138794791666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45989.138794791666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45989.138794791666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45989.138794791666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45989.138794791666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45989.138794791666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45989.138794791666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45989.138794791666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45989.138794791666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45989.138794791666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45989.138794791666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45989.138794791666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45989.138794791666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45989.138794791666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45989.138794791666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45989.138794791666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45989.138794791666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45989.138794791666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45989.138794791666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45989.138794791666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45989.138794791666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45989.138794791666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45989.138794791666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45989.138794791666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45989.138794791666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45989.138794791666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45989.138794791666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45989.138794791666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45989.138794791666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45989.138794791666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45989.138794791666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45989.138794791666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45989.138794791666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45989.138794791666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45989.138794791666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45989.138794791666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45989.138794791666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45989.138794791666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45989.138794791666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45989.138794791666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45989.138794791666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45989.138794791666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45989.138794791666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45989.138794791666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45989.138794791666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45989.138794791666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45989.138794791666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45989.138794791666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45989.138794791666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45989.138794791666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45989.138794791666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45989.138794791666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45989.138794791666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45989.138794791666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45989.138794791666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45989.138794791666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45989.138794791666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45989.138794791666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45989.138794791666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45989.138794791666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45989.138794791666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45989.138794791666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45989.138794791666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45989.138794791666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45989.138794791666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45989.138794791666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45989.138794791666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45989.138794791666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45989.138794791666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45989.138794791666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45989.138794791666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45989.138794791666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45989.138794791666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45989.138794791666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45989.138794791666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45989.138794791666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45989.138794791666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45989.138794791666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45989.138794791666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45989.138794791666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45989.138794791666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45989.138794791666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45989.138794791666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45989.138794791666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45989.138794791666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45989.138794791666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45989.138794791666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45989.138794791666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45989.138794791666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45989.138794791666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45989.138794791666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45989.138794791666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45989.138794791666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45989.138794791666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45989.138794791666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45989.138794791666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45989.138794791666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45989.138794791666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45989.138794791666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45989.138794791666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45989.138794791666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45989.138794791666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45989.138794791666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45989.138794791666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45989.138794791666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45989.138794791666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45989.138794791666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45989.138794791666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45989.138794791666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45989.138794791666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45989.138794791666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45989.138794791666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45989.138794791666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45989.138794791666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45989.138794791666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45989.138794791666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45989.138794791666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45989.138794791666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45989.138794791666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45989.138794791666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45989.138794791666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45989.138794791666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45989.138794791666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45989.138794791666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45989.138794791666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45989.138794791666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45989.138794791666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45989.138794791666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45989.138794791666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45989.138794791666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45989.138794791666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45989.138794791666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45989.138794791666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45989.138794791666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45989.138794791666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45989.138794791666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45989.138794791666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45989.138794791666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45989.138794791666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45989.138794791666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45989.138794791666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45989.138794791666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45989.138794791666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45989.138794791666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45989.138794791666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45989.138794791666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45989.138794791666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45989.138794791666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45989.138794791666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45989.138794791666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45989.138794791666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45989.138794791666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45989.138794791666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45989.138794791666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45989.138794791666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45989.138794791666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45989.138794791666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45989.138794791666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45989.138794791666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45989.138794791666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45989.138794791666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45989.138794791666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45989.138794791666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45989.138794791666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45989.138794791666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45989.138794791666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45989.138794791666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45989.138794791666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45989.138794791666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45989.138794791666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45989.138794791666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45989.138794791666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45989.138794791666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45989.138794791666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45989.138794791666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45989.138794791666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45989.138794791666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45989.138794791666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45989.138794791666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45989.138794791666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45989.138794791666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45989.138794791666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45989.138794791666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45989.138794791666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45989.138794791666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45989.138794791666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45989.138794791666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45989.138794791666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45989.138794791666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45989.138794791666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45989.138794791666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45989.138794791666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45989.138794791666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45989.138794791666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45989.138794791666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45989.138794791666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45989.138794791666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45989.138794791666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45989.138794791666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45989.138794791666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45989.138794791666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45989.138794791666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45989.138794791666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45989.138794791666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45989.138794791666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45989.138794791666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45989.138794791666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45989.138794791666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45989.138794791666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45989.138794791666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45989.138794791666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45989.138794791666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45989.138794791666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45989.138794791666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45989.138794791666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45989.138794791666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45989.138794791666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45989.138794791666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45989.138794791666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45989.138794791666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45989.138794791666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45989.138794791666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45989.138794791666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45989.138794791666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45989.138794791666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45989.138794791666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45989.138794791666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45989.138794791666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45989.138794791666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45989.138794791666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45989.138794791666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45989.138794791666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45989.138794791666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45989.138794791666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45989.138794791666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45989.138794791666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45989.138794791666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45989.138794791666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45989.138794791666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45989.138794791666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45989.138794791666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45989.138794791666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45989.138794791666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45989.138794791666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45989.138794791666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45989.138794791666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45989.138794791666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45989.138794791666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45989.138794791666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45989.138794791666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45989.138794791666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45989.138794791666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45989.138794791666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45989.138794791666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45989.138794791666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45989.138794791666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45989.138794791666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45989.138794791666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45989.138794791666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45989.138794791666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45989.138794791666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45989.138794791666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45989.138794791666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45989.138794791666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45989.138794791666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45989.138794791666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45989.138794791666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45989.138794791666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45989.138794791666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45989.138794791666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45989.138794791666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45989.138794791666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45989.138794791666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45989.138794791666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45989.138794791666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45989.138794791666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45989.138794791666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45989.138794791666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45989.138794791666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45989.138794791666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45989.138794791666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45989.138794791666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45989.138794791666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45989.138794791666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45989.138794791666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45989.138794791666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45989.138794791666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45989.138794791666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45989.138794791666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45989.138794791666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45989.138794791666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45989.138794791666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45989.138794791666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45989.138794791666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45989.138794791666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45989.138794791666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45989.138794791666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45989.138794791666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45989.138794791666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45989.138794791666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45989.138794791666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45989.138794791666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45989.138794791666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45989.138794791666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45989.138794791666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45989.138794791666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45989.138794791666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45989.138794791666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45989.138794791666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45989.138794791666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45989.138794791666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45989.138794791666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45989.138794791666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45989.138794791666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45989.138794791666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45989.138794791666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45989.138794791666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45989.138794791666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45989.138794791666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45989.138794791666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45989.138794791666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45989.138794791666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45989.138794791666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45989.138794791666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45989.138794791666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45989.138794791666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45989.138794791666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45989.138794791666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45989.138794791666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45989.138794791666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45989.138794791666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45989.138794791666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45989.138794791666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45989.138794791666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45989.138794791666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45989.138794791666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45989.138794791666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45989.138794791666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45989.138794791666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45989.138794791666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45989.138794791666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45989.138794791666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45989.138794791666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45989.138794791666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45989.138794791666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45989.138794791666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45989.138794791666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45989.138794791666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45989.138794791666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45989.138794791666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45989.138794791666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45989.138794791666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45989.138794791666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45989.138794791666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45989.138794791666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45989.138794791666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45989.138794791666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45989.138794791666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45989.138794791666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45989.138794791666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45989.138794791666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45989.138794791666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45989.138794791666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45989.138794791666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45989.138794791666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45989.138794791666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45989.138794791666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45989.138794791666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45989.138794791666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45989.138794791666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45989.138794791666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45989.138794791666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45989.138794791666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45989.138794791666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45989.138794791666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45989.138794791666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45989.138794791666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45989.138794791666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45989.138794791666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45989.138794791666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45989.138794791666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45989.138794791666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45989.138794791666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45989.138794791666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45989.138794791666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45989.138794791666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45989.138794791666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45989.138794791666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45989.138794791666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45989.138794791666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45989.138794791666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45989.138794791666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45989.138794791666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45989.138794791666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45989.138794791666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45989.138794791666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45989.138794791666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45989.138794791666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45989.138794791666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45989.138794791666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45989.138794791666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45989.138794791666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45989.138794791666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45989.138794791666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45989.138794791666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45989.138794791666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45989.138794791666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45989.138794791666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45989.138794791666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45989.138794791666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45989.138794791666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45989.138794791666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45989.138794791666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45989.138794791666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45989.138794791666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45989.138794791666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45989.138794791666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45989.138794791666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45989.138794791666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45989.138794791666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45989.138794791666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45989.138794791666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45989.138794791666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45989.138794791666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45989.138794791666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45989.138794791666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45989.138794791666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45989.138794791666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45989.138794791666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45989.138794791666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45989.138794791666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45989.138794791666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45989.138794791666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45989.138794791666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45989.138794791666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45989.138794791666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45989.138794791666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45989.138794791666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45989.138794791666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45989.138794791666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45989.138794791666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45989.138794791666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45989.138794791666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45989.138794791666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45989.138794791666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45989.138794791666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45989.138794791666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45989.138794791666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45989.138794791666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45989.138794791666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45989.138794791666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45989.138794791666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45989.138794791666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45989.138794791666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45989.138794791666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45989.138794791666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45989.138794791666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45989.138794791666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45989.138794791666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45989.138794791666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45989.138794791666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45989.138794791666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45989.138794791666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45989.138794791666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45989.138794791666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45989.138794791666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45989.138794791666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45989.138794791666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45989.138794791666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45989.138794791666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45989.138794791666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45989.138794791666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45989.138794791666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45989.138794791666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45989.138794791666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45989.138794791666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45989.138794791666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45989.138794791666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45989.138794791666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45989.138794791666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45989.138794791666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45989.138794791666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45989.138794791666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45989.138794791666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45989.138794791666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45989.138794791666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45989.138794791666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45989.138794791666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45989.138794791666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45989.138794791666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45989.138794791666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45989.138794791666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45989.138794791666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45989.138794791666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45989.138794791666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45989.138794791666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45989.138794791666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45989.138794791666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45989.138794791666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45989.138794791666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45989.138794791666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45989.138794791666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45989.138794791666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45989.138794791666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45989.138794791666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45989.138794791666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45989.138794791666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45989.138794791666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45989.138794791666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45989.138794791666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45989.138794791666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45989.138794791666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45989.138794791666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45989.138794791666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45989.138794791666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45989.138794791666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45989.138794791666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45989.138794791666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45989.138794791666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45989.138794791666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45989.138794791666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45989.138794791666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45989.138794791666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45989.138794791666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45989.138794791666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45989.138794791666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45989.138794791666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45989.138794791666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45989.138794791666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45989.138794791666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45989.138794791666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45989.138794791666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45989.138794791666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45989.138794791666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45989.138794791666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45989.138794791666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45989.138794791666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45989.138794791666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45989.138794791666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45989.138794791666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45989.138794791666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45989.138794791666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45989.138794791666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45989.138794791666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45989.138794791666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45989.138794791666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45989.138794791666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45989.138794791666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45989.138794791666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45989.138794791666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45989.138794791666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45989.138794791666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45989.138794791666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45989.138794791666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45989.138794791666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45989.138794791666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45989.138794791666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45989.138794791666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45989.138794791666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45989.138794791666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45989.138794791666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45989.138794791666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45989.138794791666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45989.138794791666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45989.138794791666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45989.138794791666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45989.138794791666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45989.138794791666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45989.138794791666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45989.138794791666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45989.138794791666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45989.138794791666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45989.138794791666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45989.138794791666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45989.138794791666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45989.138794791666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45989.138794791666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45989.138794791666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45989.138794791666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45989.138794791666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45989.138794791666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45989.138794791666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45989.138794791666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45989.138794791666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45989.138794791666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45989.138794791666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45989.138794791666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285.65807719907025</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1.9892361087840982E-3</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45989.138794791666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45989.138794791666</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45989.138794791666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45989.138794791666</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45989.138794791666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45989.138794791666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45989.138794791666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45989.138794791666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45989.138794791666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45989.138794791666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45989.138794791666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45989.138794791666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45989.138794791666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45989.138794791666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45989.138794791666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45989.138794791666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45989.138794791666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45989.138794791666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45989.138794791666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45989.138794791666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45989.138794791666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45989.138794791666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45989.138794791666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45989.138794791666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45989.138794791666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45989.138794791666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45989.138794791666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45989.138794791666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45989.138794791666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45989.138794791666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45989.138794791666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45989.138794791666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45989.138794791666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45989.138794791666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45989.138794791666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45989.138794791666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45989.138794791666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45989.138794791666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45989.138794791666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45989.138794791666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45989.138794791666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45989.138794791666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45989.138794791666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45989.138794791666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45989.138794791666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45989.138794791666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45989.138794791666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45989.138794791666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45989.138794791666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45989.138794791666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45989.138794791666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45989.138794791666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45989.138794791666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45989.138794791666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45989.138794791666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45989.138794791666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45989.138794791666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45989.138794791666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45989.138794791666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45989.138794791666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45989.138794791666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45989.138794791666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45989.138794791666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45989.138794791666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45989.138794791666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45989.138794791666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45989.138794791666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45989.138794791666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45989.138794791666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45989.138794791666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45989.138794791666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45989.138794791666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45989.138794791666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45989.138794791666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45989.138794791666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45989.138794791666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45989.138794791666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45989.138794791666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45989.138794791666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45989.138794791666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45989.138794791666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45989.138794791666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45989.138794791666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45989.138794791666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45989.138794791666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45989.138794791666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45989.138794791666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45989.138794791666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45989.138794791666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45989.138794791666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45989.138794791666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45989.138794791666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45989.138794791666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45989.138794791666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45989.138794791666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45989.138794791666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45989.138794791666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45989.138794791666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45989.138794791666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45989.138794791666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45989.138794791666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45989.138794791666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45989.138794791666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45989.138794791666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45989.138794791666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45989.138794791666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45989.138794791666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45989.138794791666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45989.138794791666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45989.138794791666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45989.138794791666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45989.138794791666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45989.138794791666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45989.138794791666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45989.138794791666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45989.138794791666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45989.138794791666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45989.138794791666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45989.138794791666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45989.138794791666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45989.138794791666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45989.138794791666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45989.138794791666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45989.138794791666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45989.138794791666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45989.138794791666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45989.138794791666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45989.138794791666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45989.138794791666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45989.138794791666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45989.138794791666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45989.138794791666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45989.138794791666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45989.138794791666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45989.138794791666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45989.138794791666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45989.138794791666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45989.138794791666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45989.138794791666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45989.138794791666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45989.138794791666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45989.138794791666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45989.138794791666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45989.138794791666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45989.138794791666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45989.138794791666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45989.138794791666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45989.138794791666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45989.138794791666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45989.138794791666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45989.138794791666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45989.138794791666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45989.138794791666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45989.138794791666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45989.138794791666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45989.138794791666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45989.138794791666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45989.138794791666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45989.138794791666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45989.138794791666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45989.138794791666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45989.138794791666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45989.138794791666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45989.138794791666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45989.138794791666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45989.138794791666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45989.138794791666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45989.138794791666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45989.138794791666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45989.138794791666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45989.138794791666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45989.138794791666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45989.138794791666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45989.138794791666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45989.138794791666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45989.138794791666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45989.138794791666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45989.138794791666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45989.138794791666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45989.138794791666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45989.138794791666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45989.138794791666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45989.138794791666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45989.138794791666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45989.138794791666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45989.138794791666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45989.138794791666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45989.138794791666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45989.138794791666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45989.138794791666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45989.138794791666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45989.138794791666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45989.138794791666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45989.138794791666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45989.138794791666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45989.138794791666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45989.138794791666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45989.138794791666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45989.138794791666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45989.138794791666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45989.138794791666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45989.138794791666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45989.138794791666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45989.138794791666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45989.138794791666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45989.138794791666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45989.138794791666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45989.138794791666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45989.138794791666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45989.138794791666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45989.138794791666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45989.138794791666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45989.138794791666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45989.138794791666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45989.138794791666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45989.138794791666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45989.138794791666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45989.138794791666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45989.138794791666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45989.138794791666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45989.138794791666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45989.138794791666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45989.138794791666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45989.138794791666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45989.138794791666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45989.138794791666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45989.138794791666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45989.138794791666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45989.138794791666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45989.138794791666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45989.138794791666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45989.138794791666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45989.138794791666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45989.138794791666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45989.138794791666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45989.138794791666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45989.138794791666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45989.138794791666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45989.138794791666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45989.138794791666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45989.138794791666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45989.138794791666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45989.138794791666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45989.138794791666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45989.138794791666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45989.138794791666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45989.138794791666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45989.138794791666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45989.138794791666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45989.138794791666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45989.138794791666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45989.138794791666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45989.138794791666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45989.138794791666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45989.138794791666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45989.138794791666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45989.138794791666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45989.138794791666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45989.138794791666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45989.138794791666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45989.138794791666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45989.138794791666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45989.138794791666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45989.138794791666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45989.138794791666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45989.138794791666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45989.138794791666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45989.138794791666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45989.138794791666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45989.138794791666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45989.138794791666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45989.138794791666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45989.138794791666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45989.138794791666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45989.138794791666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45989.138794791666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45989.138794791666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45989.138794791666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45989.138794791666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45989.138794791666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45989.138794791666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45989.138794791666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45989.138794791666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45989.138794791666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45989.138794791666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45989.138794791666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45989.138794791666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45989.138794791666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45989.138794791666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45989.138794791666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45989.138794791666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45989.138794791666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45989.138794791666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45989.138794791666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45989.138794791666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45989.138794791666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45989.138794791666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45989.138794791666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45989.138794791666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45989.138794791666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45989.138794791666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45989.138794791666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45989.138794791666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45989.138794791666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45989.138794791666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45989.138794791666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45989.138794791666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45989.138794791666</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97.30673460647813</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62.949917476849805</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40.477683680554037</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7.7654961805528728</v>
      </c>
      <c r="H5" s="38">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50" ca="1" si="2">IFERROR(NOW()-F6,"")</f>
        <v>45989.138794791666</v>
      </c>
      <c r="H6" s="38"/>
      <c r="I6" s="37" t="str">
        <f>IFERROR(VLOOKUP(D6,DB!A:F,6,0),"")</f>
        <v/>
      </c>
      <c r="J6" s="37" t="str">
        <f>IFERROR(VLOOKUP(D6,DB!A:G,7,0),"")</f>
        <v/>
      </c>
      <c r="K6" s="37"/>
      <c r="L6" s="37" t="str">
        <f>IFERROR(VLOOKUP(D6,DB!A:I,9,0),"")</f>
        <v/>
      </c>
    </row>
    <row r="7" spans="1:13">
      <c r="A7" s="37"/>
      <c r="B7" s="37" t="str">
        <f>IFERROR(VLOOKUP(D7,DB!A:K,11,0),"")</f>
        <v/>
      </c>
      <c r="C7" s="37"/>
      <c r="D7" s="148"/>
      <c r="E7" s="37"/>
      <c r="F7" s="38"/>
      <c r="G7" s="143">
        <f t="shared" ca="1" si="2"/>
        <v>45989.138794791666</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45989.138794791666</v>
      </c>
      <c r="H8" s="38"/>
      <c r="I8" s="37" t="str">
        <f>IFERROR(VLOOKUP(D8,DB!A:F,6,0),"")</f>
        <v/>
      </c>
      <c r="J8" s="37" t="str">
        <f>IFERROR(VLOOKUP(D8,DB!A:G,7,0),"")</f>
        <v/>
      </c>
      <c r="K8" s="37"/>
      <c r="L8" s="37" t="str">
        <f>IFERROR(VLOOKUP(D8,DB!A:I,9,0),"")</f>
        <v/>
      </c>
    </row>
    <row r="9" spans="1:13" ht="15.75">
      <c r="A9" s="37"/>
      <c r="B9" s="37" t="str">
        <f>IFERROR(VLOOKUP(D9,DB!A:K,11,0),"")</f>
        <v/>
      </c>
      <c r="C9" s="37"/>
      <c r="D9" s="145"/>
      <c r="E9" s="37"/>
      <c r="F9" s="38"/>
      <c r="G9" s="143">
        <f t="shared" ca="1" si="2"/>
        <v>45989.138794791666</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45989.138794791666</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43">
        <f t="shared" ca="1" si="2"/>
        <v>45989.138794791666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45989.138794791666</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45989.138794791666</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45989.138794791666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45989.138794791666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45989.138794791666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45989.138794791666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45989.138794791666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45989.138794791666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45989.138794791666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45989.138794791666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45989.138794791666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45989.138794791666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45989.138794791666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45989.138794791666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45989.138794791666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45989.138794791666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45989.138794791666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45989.138794791666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45989.138794791666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45989.138794791666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45989.138794791666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45989.138794791666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45989.138794791666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45989.138794791666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45989.138794791666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45989.138794791666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45989.138794791666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45989.138794791666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45989.138794791666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45989.138794791666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45989.138794791666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45989.138794791666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45989.138794791666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45989.138794791666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45989.138794791666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45989.138794791666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45989.138794791666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45989.138794791666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45989.138794791666</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2</v>
      </c>
      <c r="D2" s="123" t="s">
        <v>39000</v>
      </c>
      <c r="E2" s="106" t="s">
        <v>39021</v>
      </c>
      <c r="F2" s="125"/>
      <c r="G2" s="72">
        <f ca="1">IFERROR(NOW()-F2,"-")</f>
        <v>45989.138794791666</v>
      </c>
      <c r="H2" s="125">
        <v>45989.027511574073</v>
      </c>
      <c r="I2" s="123" t="str">
        <f>IFERROR(VLOOKUP(D2,DB!A:F,6,0),"")</f>
        <v>Generator-SG</v>
      </c>
      <c r="J2" s="123" t="str">
        <f>IFERROR(VLOOKUP(D2,DB!A:G,7,0),"")</f>
        <v>Dead</v>
      </c>
      <c r="K2" s="126" t="s">
        <v>39126</v>
      </c>
      <c r="L2" s="127" t="str">
        <f>IFERROR(VLOOKUP(D2,DB!A:I,9,0),"")</f>
        <v>Latis</v>
      </c>
    </row>
    <row r="3" spans="1:16382" ht="31.5" customHeight="1">
      <c r="A3" s="122"/>
      <c r="B3" s="123" t="str">
        <f>IFERROR(VLOOKUP(D3,DB!A:K,11,0),"")</f>
        <v/>
      </c>
      <c r="C3" s="124"/>
      <c r="D3" s="123"/>
      <c r="E3" s="106"/>
      <c r="F3" s="125"/>
      <c r="G3" s="72">
        <f ca="1">IFERROR(NOW()-F3,"-")</f>
        <v>45989.138794791666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45989.138794791666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45989.138794791666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45989.138794791666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45989.138794791666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45989.138794791666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45989.138794791666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45989.138794791666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45989.138794791666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45989.138794791666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45989.138794791666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45989.138794791666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45989.138794791666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45989.138794791666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45989.138794791666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45989.138794791666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45989.138794791666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45989.138794791666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45989.138794791666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45989.138794791666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45989.138794791666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45989.138794791666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2025-11-28T00:21:20Z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